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tabRatio="603" firstSheet="2" activeTab="3"/>
  </bookViews>
  <sheets>
    <sheet name="1 bar Cufoam" sheetId="1" r:id="rId1"/>
    <sheet name="1 bar AgCu1.5" sheetId="7" r:id="rId2"/>
    <sheet name="1 bar AgCu3" sheetId="6" r:id="rId3"/>
    <sheet name="5 bar Cufoam 30mA" sheetId="14" r:id="rId4"/>
    <sheet name="5 bar Cufoam 50mA" sheetId="21" r:id="rId5"/>
    <sheet name="5 bar Cufoam 40mA" sheetId="18" r:id="rId6"/>
    <sheet name="5 bar Cufoam" sheetId="2" r:id="rId7"/>
    <sheet name="5 bar AgCu1.5" sheetId="10" r:id="rId8"/>
    <sheet name="5 bar AgCu3" sheetId="4" r:id="rId9"/>
    <sheet name="10 bar Cufoam 50mA" sheetId="20" r:id="rId10"/>
    <sheet name="10 bar Cufoam 40mA" sheetId="19" r:id="rId11"/>
    <sheet name="10 bar Cufoam 30mA" sheetId="15" r:id="rId12"/>
    <sheet name="10 bar Cufoam" sheetId="3" r:id="rId13"/>
    <sheet name="10 bar AgCu1.5" sheetId="8" r:id="rId14"/>
    <sheet name="10 bar AgCu3" sheetId="5" r:id="rId15"/>
    <sheet name="25 bar Cufoam" sheetId="9" r:id="rId16"/>
    <sheet name="25 bar Cufoam 50mA" sheetId="17" r:id="rId17"/>
    <sheet name="25 bar Cufoam 40mA" sheetId="16" r:id="rId18"/>
    <sheet name="25 bar Cufoam 30mA" sheetId="13" r:id="rId19"/>
    <sheet name="25 bar AgCu1.5" sheetId="12" r:id="rId20"/>
    <sheet name="25 bar AgCu3" sheetId="11" r:id="rId2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4" l="1"/>
  <c r="G7" i="21"/>
  <c r="A12" i="9" l="1"/>
  <c r="A12" i="17"/>
  <c r="A13" i="13"/>
  <c r="B10" i="3"/>
  <c r="A12" i="20"/>
  <c r="A13" i="19"/>
  <c r="A12" i="15"/>
  <c r="A13" i="2"/>
  <c r="A13" i="21"/>
  <c r="A13" i="18"/>
  <c r="A13" i="14"/>
  <c r="O8" i="21" l="1"/>
  <c r="O9" i="21" s="1"/>
  <c r="N8" i="21"/>
  <c r="N9" i="21" s="1"/>
  <c r="M8" i="21"/>
  <c r="M9" i="21" s="1"/>
  <c r="L8" i="21"/>
  <c r="L9" i="21" s="1"/>
  <c r="K8" i="21"/>
  <c r="K9" i="21" s="1"/>
  <c r="J8" i="21"/>
  <c r="J9" i="21" s="1"/>
  <c r="I8" i="21"/>
  <c r="I9" i="21" s="1"/>
  <c r="H8" i="21"/>
  <c r="H9" i="21" s="1"/>
  <c r="G8" i="21"/>
  <c r="G9" i="21" s="1"/>
  <c r="F8" i="21"/>
  <c r="F9" i="21" s="1"/>
  <c r="E8" i="21"/>
  <c r="E9" i="21" s="1"/>
  <c r="D8" i="21"/>
  <c r="D9" i="21" s="1"/>
  <c r="C8" i="21"/>
  <c r="C9" i="21" s="1"/>
  <c r="O7" i="21"/>
  <c r="N7" i="21"/>
  <c r="M7" i="21"/>
  <c r="L7" i="21"/>
  <c r="K7" i="21"/>
  <c r="J7" i="21"/>
  <c r="I7" i="21"/>
  <c r="H7" i="21"/>
  <c r="F7" i="21"/>
  <c r="E7" i="21"/>
  <c r="D7" i="21"/>
  <c r="C7" i="21"/>
  <c r="O7" i="20" l="1"/>
  <c r="O8" i="20" s="1"/>
  <c r="N7" i="20"/>
  <c r="N8" i="20" s="1"/>
  <c r="M7" i="20"/>
  <c r="M8" i="20" s="1"/>
  <c r="L7" i="20"/>
  <c r="L8" i="20" s="1"/>
  <c r="K7" i="20"/>
  <c r="K8" i="20" s="1"/>
  <c r="J7" i="20"/>
  <c r="J8" i="20" s="1"/>
  <c r="I7" i="20"/>
  <c r="I8" i="20" s="1"/>
  <c r="H7" i="20"/>
  <c r="H8" i="20" s="1"/>
  <c r="G7" i="20"/>
  <c r="G8" i="20" s="1"/>
  <c r="F7" i="20"/>
  <c r="F8" i="20" s="1"/>
  <c r="E7" i="20"/>
  <c r="E8" i="20" s="1"/>
  <c r="D7" i="20"/>
  <c r="D8" i="20" s="1"/>
  <c r="C7" i="20"/>
  <c r="C8" i="20" s="1"/>
  <c r="O6" i="20"/>
  <c r="N6" i="20"/>
  <c r="M6" i="20"/>
  <c r="L6" i="20"/>
  <c r="K6" i="20"/>
  <c r="J6" i="20"/>
  <c r="I6" i="20"/>
  <c r="H6" i="20"/>
  <c r="G6" i="20"/>
  <c r="F6" i="20"/>
  <c r="E6" i="20"/>
  <c r="D6" i="20"/>
  <c r="C6" i="20"/>
  <c r="O7" i="19" l="1"/>
  <c r="O8" i="19" s="1"/>
  <c r="N7" i="19"/>
  <c r="N8" i="19" s="1"/>
  <c r="M7" i="19"/>
  <c r="M8" i="19" s="1"/>
  <c r="L7" i="19"/>
  <c r="L8" i="19" s="1"/>
  <c r="K7" i="19"/>
  <c r="K8" i="19" s="1"/>
  <c r="J7" i="19"/>
  <c r="J8" i="19" s="1"/>
  <c r="I7" i="19"/>
  <c r="I8" i="19" s="1"/>
  <c r="H7" i="19"/>
  <c r="H8" i="19" s="1"/>
  <c r="G7" i="19"/>
  <c r="G8" i="19" s="1"/>
  <c r="F7" i="19"/>
  <c r="F8" i="19" s="1"/>
  <c r="E7" i="19"/>
  <c r="E8" i="19" s="1"/>
  <c r="D7" i="19"/>
  <c r="D8" i="19" s="1"/>
  <c r="C7" i="19"/>
  <c r="C8" i="19" s="1"/>
  <c r="O6" i="19"/>
  <c r="N6" i="19"/>
  <c r="M6" i="19"/>
  <c r="L6" i="19"/>
  <c r="K6" i="19"/>
  <c r="J6" i="19"/>
  <c r="I6" i="19"/>
  <c r="H6" i="19"/>
  <c r="G6" i="19"/>
  <c r="F6" i="19"/>
  <c r="E6" i="19"/>
  <c r="D6" i="19"/>
  <c r="C6" i="19"/>
  <c r="O8" i="18" l="1"/>
  <c r="O9" i="18" s="1"/>
  <c r="N8" i="18"/>
  <c r="N9" i="18" s="1"/>
  <c r="M8" i="18"/>
  <c r="M9" i="18" s="1"/>
  <c r="L8" i="18"/>
  <c r="L9" i="18" s="1"/>
  <c r="K8" i="18"/>
  <c r="K9" i="18" s="1"/>
  <c r="J8" i="18"/>
  <c r="J9" i="18" s="1"/>
  <c r="I8" i="18"/>
  <c r="I9" i="18" s="1"/>
  <c r="H8" i="18"/>
  <c r="H9" i="18" s="1"/>
  <c r="G8" i="18"/>
  <c r="G9" i="18" s="1"/>
  <c r="F8" i="18"/>
  <c r="F9" i="18" s="1"/>
  <c r="E8" i="18"/>
  <c r="E9" i="18" s="1"/>
  <c r="D8" i="18"/>
  <c r="D9" i="18" s="1"/>
  <c r="C8" i="18"/>
  <c r="C9" i="18" s="1"/>
  <c r="O7" i="18"/>
  <c r="N7" i="18"/>
  <c r="M7" i="18"/>
  <c r="L7" i="18"/>
  <c r="K7" i="18"/>
  <c r="J7" i="18"/>
  <c r="I7" i="18"/>
  <c r="H7" i="18"/>
  <c r="G7" i="18"/>
  <c r="F7" i="18"/>
  <c r="E7" i="18"/>
  <c r="D7" i="18"/>
  <c r="C7" i="18"/>
  <c r="P7" i="17" l="1"/>
  <c r="P8" i="17" s="1"/>
  <c r="P6" i="17"/>
  <c r="O7" i="17" l="1"/>
  <c r="O8" i="17" s="1"/>
  <c r="N7" i="17"/>
  <c r="N8" i="17" s="1"/>
  <c r="M7" i="17"/>
  <c r="M8" i="17" s="1"/>
  <c r="L7" i="17"/>
  <c r="L8" i="17" s="1"/>
  <c r="K7" i="17"/>
  <c r="K8" i="17" s="1"/>
  <c r="J7" i="17"/>
  <c r="J8" i="17" s="1"/>
  <c r="I7" i="17"/>
  <c r="I8" i="17" s="1"/>
  <c r="H7" i="17"/>
  <c r="H8" i="17" s="1"/>
  <c r="G7" i="17"/>
  <c r="G8" i="17" s="1"/>
  <c r="F7" i="17"/>
  <c r="F8" i="17" s="1"/>
  <c r="E7" i="17"/>
  <c r="E8" i="17" s="1"/>
  <c r="D7" i="17"/>
  <c r="D8" i="17" s="1"/>
  <c r="C7" i="17"/>
  <c r="C8" i="17" s="1"/>
  <c r="O6" i="17"/>
  <c r="N6" i="17"/>
  <c r="M6" i="17"/>
  <c r="J6" i="17"/>
  <c r="I6" i="17"/>
  <c r="H6" i="17"/>
  <c r="G6" i="17"/>
  <c r="F6" i="17"/>
  <c r="E6" i="17"/>
  <c r="D6" i="17"/>
  <c r="C6" i="17"/>
  <c r="O7" i="16" l="1"/>
  <c r="O8" i="16" s="1"/>
  <c r="N7" i="16"/>
  <c r="N8" i="16" s="1"/>
  <c r="M7" i="16"/>
  <c r="M8" i="16" s="1"/>
  <c r="L7" i="16"/>
  <c r="L8" i="16" s="1"/>
  <c r="K7" i="16"/>
  <c r="K8" i="16" s="1"/>
  <c r="J7" i="16"/>
  <c r="J8" i="16" s="1"/>
  <c r="I7" i="16"/>
  <c r="I8" i="16" s="1"/>
  <c r="H7" i="16"/>
  <c r="H8" i="16" s="1"/>
  <c r="G7" i="16"/>
  <c r="G8" i="16" s="1"/>
  <c r="F7" i="16"/>
  <c r="F8" i="16" s="1"/>
  <c r="E7" i="16"/>
  <c r="E8" i="16" s="1"/>
  <c r="D7" i="16"/>
  <c r="D8" i="16" s="1"/>
  <c r="C7" i="16"/>
  <c r="C8" i="16" s="1"/>
  <c r="O6" i="16"/>
  <c r="N6" i="16"/>
  <c r="M6" i="16"/>
  <c r="L6" i="16"/>
  <c r="K6" i="16"/>
  <c r="J6" i="16"/>
  <c r="I6" i="16"/>
  <c r="H6" i="16"/>
  <c r="G6" i="16"/>
  <c r="F6" i="16"/>
  <c r="E6" i="16"/>
  <c r="D6" i="16"/>
  <c r="C6" i="16"/>
  <c r="H8" i="1" l="1"/>
  <c r="H9" i="1" s="1"/>
  <c r="G8" i="1"/>
  <c r="G9" i="1" s="1"/>
  <c r="F8" i="1"/>
  <c r="F9" i="1" s="1"/>
  <c r="E8" i="1"/>
  <c r="E9" i="1" s="1"/>
  <c r="D8" i="1"/>
  <c r="D9" i="1" s="1"/>
  <c r="C8" i="1"/>
  <c r="C9" i="1" s="1"/>
  <c r="H7" i="1"/>
  <c r="G7" i="1"/>
  <c r="F7" i="1"/>
  <c r="E7" i="1"/>
  <c r="D7" i="1"/>
  <c r="C7" i="1"/>
  <c r="C13" i="1"/>
  <c r="D13" i="1"/>
  <c r="E13" i="1"/>
  <c r="F13" i="1"/>
  <c r="G13" i="1"/>
  <c r="H13" i="1"/>
  <c r="C14" i="1"/>
  <c r="D14" i="1"/>
  <c r="E14" i="1"/>
  <c r="F14" i="1"/>
  <c r="G14" i="1"/>
  <c r="H14" i="1"/>
  <c r="O7" i="15" l="1"/>
  <c r="O8" i="15" s="1"/>
  <c r="N7" i="15"/>
  <c r="N8" i="15" s="1"/>
  <c r="M7" i="15"/>
  <c r="M8" i="15" s="1"/>
  <c r="L7" i="15"/>
  <c r="L8" i="15" s="1"/>
  <c r="K7" i="15"/>
  <c r="K8" i="15" s="1"/>
  <c r="J7" i="15"/>
  <c r="J8" i="15" s="1"/>
  <c r="I7" i="15"/>
  <c r="I8" i="15" s="1"/>
  <c r="H7" i="15"/>
  <c r="H8" i="15" s="1"/>
  <c r="G7" i="15"/>
  <c r="G8" i="15" s="1"/>
  <c r="F7" i="15"/>
  <c r="F8" i="15" s="1"/>
  <c r="E7" i="15"/>
  <c r="E8" i="15" s="1"/>
  <c r="D7" i="15"/>
  <c r="D8" i="15" s="1"/>
  <c r="C7" i="15"/>
  <c r="C8" i="15" s="1"/>
  <c r="O6" i="15"/>
  <c r="N6" i="15"/>
  <c r="M6" i="15"/>
  <c r="L6" i="15"/>
  <c r="K6" i="15"/>
  <c r="J6" i="15"/>
  <c r="I6" i="15"/>
  <c r="H6" i="15"/>
  <c r="G6" i="15"/>
  <c r="F6" i="15"/>
  <c r="E6" i="15"/>
  <c r="D6" i="15"/>
  <c r="C6" i="15"/>
  <c r="O9" i="14" l="1"/>
  <c r="O8" i="14"/>
  <c r="N8" i="14"/>
  <c r="N9" i="14" s="1"/>
  <c r="M8" i="14"/>
  <c r="M9" i="14" s="1"/>
  <c r="L8" i="14"/>
  <c r="L9" i="14" s="1"/>
  <c r="K8" i="14"/>
  <c r="K9" i="14" s="1"/>
  <c r="J8" i="14"/>
  <c r="J9" i="14" s="1"/>
  <c r="I8" i="14"/>
  <c r="I9" i="14" s="1"/>
  <c r="H8" i="14"/>
  <c r="H9" i="14" s="1"/>
  <c r="G8" i="14"/>
  <c r="G9" i="14" s="1"/>
  <c r="F8" i="14"/>
  <c r="F9" i="14" s="1"/>
  <c r="E8" i="14"/>
  <c r="E9" i="14" s="1"/>
  <c r="D8" i="14"/>
  <c r="D9" i="14" s="1"/>
  <c r="C8" i="14"/>
  <c r="C9" i="14" s="1"/>
  <c r="O7" i="14"/>
  <c r="N7" i="14"/>
  <c r="M7" i="14"/>
  <c r="L7" i="14"/>
  <c r="K7" i="14"/>
  <c r="J7" i="14"/>
  <c r="I7" i="14"/>
  <c r="G7" i="14"/>
  <c r="F7" i="14"/>
  <c r="E7" i="14"/>
  <c r="D7" i="14"/>
  <c r="C7" i="14"/>
  <c r="O7" i="13" l="1"/>
  <c r="O8" i="13" s="1"/>
  <c r="N7" i="13"/>
  <c r="N8" i="13" s="1"/>
  <c r="M7" i="13"/>
  <c r="M8" i="13" s="1"/>
  <c r="L7" i="13"/>
  <c r="L8" i="13" s="1"/>
  <c r="K7" i="13"/>
  <c r="K8" i="13" s="1"/>
  <c r="J7" i="13"/>
  <c r="J8" i="13" s="1"/>
  <c r="I7" i="13"/>
  <c r="I8" i="13" s="1"/>
  <c r="H7" i="13"/>
  <c r="H8" i="13" s="1"/>
  <c r="G7" i="13"/>
  <c r="G8" i="13" s="1"/>
  <c r="F7" i="13"/>
  <c r="F8" i="13" s="1"/>
  <c r="E7" i="13"/>
  <c r="E8" i="13" s="1"/>
  <c r="D7" i="13"/>
  <c r="D8" i="13" s="1"/>
  <c r="C7" i="13"/>
  <c r="C8" i="13" s="1"/>
  <c r="O6" i="13"/>
  <c r="N6" i="13"/>
  <c r="M6" i="13"/>
  <c r="L6" i="13"/>
  <c r="K6" i="13"/>
  <c r="J6" i="13"/>
  <c r="I6" i="13"/>
  <c r="H6" i="13"/>
  <c r="G6" i="13"/>
  <c r="F6" i="13"/>
  <c r="E6" i="13"/>
  <c r="D6" i="13"/>
  <c r="C6" i="13"/>
  <c r="O8" i="2" l="1"/>
  <c r="O9" i="2" s="1"/>
  <c r="N8" i="2"/>
  <c r="N9" i="2" s="1"/>
  <c r="M8" i="2"/>
  <c r="M9" i="2" s="1"/>
  <c r="L8" i="2"/>
  <c r="L9" i="2" s="1"/>
  <c r="K8" i="2"/>
  <c r="K9" i="2" s="1"/>
  <c r="O7" i="2"/>
  <c r="N7" i="2"/>
  <c r="M7" i="2"/>
  <c r="L7" i="2"/>
  <c r="K7" i="2"/>
  <c r="N9" i="12" l="1"/>
  <c r="O8" i="12"/>
  <c r="O9" i="12" s="1"/>
  <c r="N8" i="12"/>
  <c r="M8" i="12"/>
  <c r="M9" i="12" s="1"/>
  <c r="L8" i="12"/>
  <c r="L9" i="12" s="1"/>
  <c r="K8" i="12"/>
  <c r="K9" i="12" s="1"/>
  <c r="J8" i="12"/>
  <c r="J9" i="12" s="1"/>
  <c r="I8" i="12"/>
  <c r="I9" i="12" s="1"/>
  <c r="H8" i="12"/>
  <c r="H9" i="12" s="1"/>
  <c r="G8" i="12"/>
  <c r="G9" i="12" s="1"/>
  <c r="F8" i="12"/>
  <c r="F9" i="12" s="1"/>
  <c r="E8" i="12"/>
  <c r="E9" i="12" s="1"/>
  <c r="D8" i="12"/>
  <c r="D9" i="12" s="1"/>
  <c r="C8" i="12"/>
  <c r="C9" i="12" s="1"/>
  <c r="O7" i="12"/>
  <c r="N7" i="12"/>
  <c r="M7" i="12"/>
  <c r="L7" i="12"/>
  <c r="K7" i="12"/>
  <c r="J7" i="12"/>
  <c r="I7" i="12"/>
  <c r="H7" i="12"/>
  <c r="G7" i="12"/>
  <c r="F7" i="12"/>
  <c r="E7" i="12"/>
  <c r="D7" i="12"/>
  <c r="C7" i="12"/>
  <c r="K9" i="11"/>
  <c r="J9" i="11"/>
  <c r="O8" i="11"/>
  <c r="O9" i="11" s="1"/>
  <c r="N8" i="11"/>
  <c r="N9" i="11" s="1"/>
  <c r="M8" i="11"/>
  <c r="M9" i="11" s="1"/>
  <c r="L8" i="11"/>
  <c r="L9" i="11" s="1"/>
  <c r="K8" i="11"/>
  <c r="J8" i="11"/>
  <c r="I8" i="11"/>
  <c r="I9" i="11" s="1"/>
  <c r="H8" i="11"/>
  <c r="H9" i="11" s="1"/>
  <c r="G8" i="11"/>
  <c r="G9" i="11" s="1"/>
  <c r="F8" i="11"/>
  <c r="F9" i="11" s="1"/>
  <c r="E8" i="11"/>
  <c r="E9" i="11" s="1"/>
  <c r="D8" i="11"/>
  <c r="D9" i="11" s="1"/>
  <c r="C8" i="11"/>
  <c r="C9" i="11" s="1"/>
  <c r="O7" i="11"/>
  <c r="N7" i="11"/>
  <c r="M7" i="11"/>
  <c r="L7" i="11"/>
  <c r="K7" i="11"/>
  <c r="J7" i="11"/>
  <c r="I7" i="11"/>
  <c r="H7" i="11"/>
  <c r="G7" i="11"/>
  <c r="F7" i="11"/>
  <c r="E7" i="11"/>
  <c r="D7" i="11"/>
  <c r="C7" i="11"/>
  <c r="O8" i="10"/>
  <c r="O9" i="10" s="1"/>
  <c r="N8" i="10"/>
  <c r="N9" i="10" s="1"/>
  <c r="M8" i="10"/>
  <c r="M9" i="10" s="1"/>
  <c r="L8" i="10"/>
  <c r="L9" i="10" s="1"/>
  <c r="K8" i="10"/>
  <c r="K9" i="10" s="1"/>
  <c r="J8" i="10"/>
  <c r="J9" i="10" s="1"/>
  <c r="I8" i="10"/>
  <c r="I9" i="10" s="1"/>
  <c r="H8" i="10"/>
  <c r="H9" i="10" s="1"/>
  <c r="G8" i="10"/>
  <c r="G9" i="10" s="1"/>
  <c r="F8" i="10"/>
  <c r="F9" i="10" s="1"/>
  <c r="E8" i="10"/>
  <c r="E9" i="10" s="1"/>
  <c r="D8" i="10"/>
  <c r="D9" i="10" s="1"/>
  <c r="C8" i="10"/>
  <c r="C9" i="10" s="1"/>
  <c r="O7" i="10"/>
  <c r="N7" i="10"/>
  <c r="M7" i="10"/>
  <c r="L7" i="10"/>
  <c r="K7" i="10"/>
  <c r="J7" i="10"/>
  <c r="I7" i="10"/>
  <c r="H7" i="10"/>
  <c r="G7" i="10"/>
  <c r="F7" i="10"/>
  <c r="E7" i="10"/>
  <c r="D7" i="10"/>
  <c r="C7" i="10"/>
  <c r="M9" i="7"/>
  <c r="I9" i="7"/>
  <c r="O8" i="7"/>
  <c r="O9" i="7" s="1"/>
  <c r="N8" i="7"/>
  <c r="N9" i="7" s="1"/>
  <c r="M8" i="7"/>
  <c r="L8" i="7"/>
  <c r="L9" i="7" s="1"/>
  <c r="K8" i="7"/>
  <c r="K9" i="7" s="1"/>
  <c r="J8" i="7"/>
  <c r="J9" i="7" s="1"/>
  <c r="I8" i="7"/>
  <c r="H8" i="7"/>
  <c r="H9" i="7" s="1"/>
  <c r="G8" i="7"/>
  <c r="G9" i="7" s="1"/>
  <c r="F8" i="7"/>
  <c r="F9" i="7" s="1"/>
  <c r="E8" i="7"/>
  <c r="E9" i="7" s="1"/>
  <c r="D8" i="7"/>
  <c r="D9" i="7" s="1"/>
  <c r="C8" i="7"/>
  <c r="C9" i="7" s="1"/>
  <c r="O7" i="7"/>
  <c r="N7" i="7"/>
  <c r="M7" i="7"/>
  <c r="L7" i="7"/>
  <c r="K7" i="7"/>
  <c r="J7" i="7"/>
  <c r="I7" i="7"/>
  <c r="H7" i="7"/>
  <c r="G7" i="7"/>
  <c r="F7" i="7"/>
  <c r="E7" i="7"/>
  <c r="D7" i="7"/>
  <c r="C7" i="7"/>
  <c r="O7" i="9" l="1"/>
  <c r="O8" i="9" s="1"/>
  <c r="N7" i="9"/>
  <c r="N8" i="9" s="1"/>
  <c r="M7" i="9"/>
  <c r="M8" i="9" s="1"/>
  <c r="L7" i="9"/>
  <c r="L8" i="9" s="1"/>
  <c r="K7" i="9"/>
  <c r="K8" i="9" s="1"/>
  <c r="J7" i="9"/>
  <c r="J8" i="9" s="1"/>
  <c r="I7" i="9"/>
  <c r="I8" i="9" s="1"/>
  <c r="H7" i="9"/>
  <c r="H8" i="9" s="1"/>
  <c r="G7" i="9"/>
  <c r="G8" i="9" s="1"/>
  <c r="F7" i="9"/>
  <c r="F8" i="9" s="1"/>
  <c r="E7" i="9"/>
  <c r="E8" i="9" s="1"/>
  <c r="D7" i="9"/>
  <c r="D8" i="9" s="1"/>
  <c r="C7" i="9"/>
  <c r="C8" i="9" s="1"/>
  <c r="O6" i="9"/>
  <c r="N6" i="9"/>
  <c r="M6" i="9"/>
  <c r="L6" i="9"/>
  <c r="K6" i="9"/>
  <c r="J6" i="9"/>
  <c r="I6" i="9"/>
  <c r="H6" i="9"/>
  <c r="G6" i="9"/>
  <c r="F6" i="9"/>
  <c r="E6" i="9"/>
  <c r="D6" i="9"/>
  <c r="C6" i="9"/>
  <c r="O8" i="8" l="1"/>
  <c r="O9" i="8" s="1"/>
  <c r="N8" i="8"/>
  <c r="N9" i="8" s="1"/>
  <c r="M8" i="8"/>
  <c r="M9" i="8" s="1"/>
  <c r="L8" i="8"/>
  <c r="L9" i="8" s="1"/>
  <c r="K8" i="8"/>
  <c r="K9" i="8" s="1"/>
  <c r="J8" i="8"/>
  <c r="J9" i="8" s="1"/>
  <c r="I8" i="8"/>
  <c r="I9" i="8" s="1"/>
  <c r="H8" i="8"/>
  <c r="H9" i="8" s="1"/>
  <c r="G8" i="8"/>
  <c r="G9" i="8" s="1"/>
  <c r="F8" i="8"/>
  <c r="F9" i="8" s="1"/>
  <c r="E8" i="8"/>
  <c r="E9" i="8" s="1"/>
  <c r="D8" i="8"/>
  <c r="D9" i="8" s="1"/>
  <c r="C8" i="8"/>
  <c r="C9" i="8" s="1"/>
  <c r="O7" i="8"/>
  <c r="N7" i="8"/>
  <c r="M7" i="8"/>
  <c r="L7" i="8"/>
  <c r="K7" i="8"/>
  <c r="J7" i="8"/>
  <c r="I7" i="8"/>
  <c r="H7" i="8"/>
  <c r="G7" i="8"/>
  <c r="F7" i="8"/>
  <c r="E7" i="8"/>
  <c r="D7" i="8"/>
  <c r="C7" i="8"/>
  <c r="O9" i="6" l="1"/>
  <c r="O8" i="6"/>
  <c r="N8" i="6"/>
  <c r="N9" i="6" s="1"/>
  <c r="M8" i="6"/>
  <c r="M9" i="6" s="1"/>
  <c r="L8" i="6"/>
  <c r="L9" i="6" s="1"/>
  <c r="K8" i="6"/>
  <c r="K9" i="6" s="1"/>
  <c r="J8" i="6"/>
  <c r="J9" i="6" s="1"/>
  <c r="I8" i="6"/>
  <c r="I9" i="6" s="1"/>
  <c r="H8" i="6"/>
  <c r="H9" i="6" s="1"/>
  <c r="G8" i="6"/>
  <c r="G9" i="6" s="1"/>
  <c r="F8" i="6"/>
  <c r="F9" i="6" s="1"/>
  <c r="E8" i="6"/>
  <c r="E9" i="6" s="1"/>
  <c r="D8" i="6"/>
  <c r="D9" i="6" s="1"/>
  <c r="C8" i="6"/>
  <c r="C9" i="6" s="1"/>
  <c r="O7" i="6"/>
  <c r="N7" i="6"/>
  <c r="M7" i="6"/>
  <c r="L7" i="6"/>
  <c r="K7" i="6"/>
  <c r="J7" i="6"/>
  <c r="I7" i="6"/>
  <c r="H7" i="6"/>
  <c r="G7" i="6"/>
  <c r="F7" i="6"/>
  <c r="E7" i="6"/>
  <c r="D7" i="6"/>
  <c r="C7" i="6"/>
  <c r="O8" i="5" l="1"/>
  <c r="O9" i="5" s="1"/>
  <c r="N8" i="5"/>
  <c r="N9" i="5" s="1"/>
  <c r="M8" i="5"/>
  <c r="M9" i="5" s="1"/>
  <c r="L8" i="5"/>
  <c r="L9" i="5" s="1"/>
  <c r="K8" i="5"/>
  <c r="K9" i="5" s="1"/>
  <c r="O7" i="5"/>
  <c r="N7" i="5"/>
  <c r="M7" i="5"/>
  <c r="L7" i="5"/>
  <c r="K7" i="5"/>
  <c r="O8" i="4"/>
  <c r="O9" i="4" s="1"/>
  <c r="N8" i="4"/>
  <c r="N9" i="4" s="1"/>
  <c r="M8" i="4"/>
  <c r="M9" i="4" s="1"/>
  <c r="L8" i="4"/>
  <c r="L9" i="4" s="1"/>
  <c r="K8" i="4"/>
  <c r="K9" i="4" s="1"/>
  <c r="O7" i="4"/>
  <c r="N7" i="4"/>
  <c r="M7" i="4"/>
  <c r="L7" i="4"/>
  <c r="K7" i="4"/>
  <c r="D7" i="3" l="1"/>
  <c r="E7" i="3"/>
  <c r="F7" i="3"/>
  <c r="G7" i="3"/>
  <c r="H7" i="3"/>
  <c r="I7" i="3"/>
  <c r="J7" i="3"/>
  <c r="K7" i="3"/>
  <c r="L7" i="3"/>
  <c r="M7" i="3"/>
  <c r="N7" i="3"/>
  <c r="O7" i="3"/>
  <c r="D6" i="3"/>
  <c r="E6" i="3"/>
  <c r="F6" i="3"/>
  <c r="G6" i="3"/>
  <c r="H6" i="3"/>
  <c r="I6" i="3"/>
  <c r="J6" i="3"/>
  <c r="K6" i="3"/>
  <c r="L6" i="3"/>
  <c r="M6" i="3"/>
  <c r="N6" i="3"/>
  <c r="O6" i="3"/>
  <c r="K8" i="3"/>
  <c r="C7" i="3"/>
  <c r="C6" i="3"/>
  <c r="J8" i="5" l="1"/>
  <c r="J9" i="5" s="1"/>
  <c r="I8" i="5"/>
  <c r="I9" i="5" s="1"/>
  <c r="J7" i="5"/>
  <c r="I7" i="5"/>
  <c r="J8" i="4"/>
  <c r="J9" i="4" s="1"/>
  <c r="I8" i="4"/>
  <c r="I9" i="4" s="1"/>
  <c r="J7" i="4"/>
  <c r="I7" i="4"/>
  <c r="J8" i="2"/>
  <c r="J9" i="2" s="1"/>
  <c r="J7" i="2"/>
  <c r="I8" i="2"/>
  <c r="I9" i="2" s="1"/>
  <c r="I7" i="2"/>
  <c r="G8" i="5" l="1"/>
  <c r="G9" i="5" s="1"/>
  <c r="F8" i="5"/>
  <c r="F9" i="5" s="1"/>
  <c r="E8" i="5"/>
  <c r="E9" i="5" s="1"/>
  <c r="H8" i="5"/>
  <c r="H9" i="5" s="1"/>
  <c r="D8" i="5"/>
  <c r="D9" i="5" s="1"/>
  <c r="C8" i="5"/>
  <c r="C9" i="5" s="1"/>
  <c r="G7" i="5"/>
  <c r="F7" i="5"/>
  <c r="E7" i="5"/>
  <c r="H7" i="5"/>
  <c r="D7" i="5"/>
  <c r="C7" i="5"/>
  <c r="G8" i="4"/>
  <c r="G9" i="4" s="1"/>
  <c r="F8" i="4"/>
  <c r="F9" i="4" s="1"/>
  <c r="E8" i="4"/>
  <c r="E9" i="4" s="1"/>
  <c r="H8" i="4"/>
  <c r="H9" i="4" s="1"/>
  <c r="D8" i="4"/>
  <c r="D9" i="4" s="1"/>
  <c r="C8" i="4"/>
  <c r="C9" i="4" s="1"/>
  <c r="G7" i="4"/>
  <c r="F7" i="4"/>
  <c r="E7" i="4"/>
  <c r="H7" i="4"/>
  <c r="D7" i="4"/>
  <c r="C7" i="4"/>
  <c r="G8" i="2"/>
  <c r="G9" i="2" s="1"/>
  <c r="F8" i="2"/>
  <c r="F9" i="2" s="1"/>
  <c r="E8" i="2"/>
  <c r="E9" i="2" s="1"/>
  <c r="H8" i="2"/>
  <c r="H9" i="2" s="1"/>
  <c r="D8" i="2"/>
  <c r="D9" i="2" s="1"/>
  <c r="C8" i="2"/>
  <c r="C9" i="2" s="1"/>
  <c r="G7" i="2"/>
  <c r="F7" i="2"/>
  <c r="E7" i="2"/>
  <c r="H7" i="2"/>
  <c r="D7" i="2"/>
  <c r="C7" i="2"/>
  <c r="F19" i="1" l="1"/>
  <c r="G19" i="1"/>
  <c r="H19" i="1"/>
  <c r="C25" i="1"/>
  <c r="D26" i="1" l="1"/>
  <c r="D27" i="1" s="1"/>
  <c r="E26" i="1"/>
  <c r="E27" i="1" s="1"/>
  <c r="F26" i="1"/>
  <c r="F27" i="1" s="1"/>
  <c r="G26" i="1"/>
  <c r="G27" i="1" s="1"/>
  <c r="H26" i="1"/>
  <c r="H27" i="1" s="1"/>
  <c r="D20" i="1"/>
  <c r="D21" i="1" s="1"/>
  <c r="E20" i="1"/>
  <c r="E21" i="1" s="1"/>
  <c r="F20" i="1"/>
  <c r="F21" i="1" s="1"/>
  <c r="G20" i="1"/>
  <c r="H20" i="1"/>
  <c r="H21" i="1" s="1"/>
  <c r="G21" i="1"/>
  <c r="D15" i="1" l="1"/>
  <c r="E15" i="1"/>
  <c r="F15" i="1"/>
  <c r="G15" i="1"/>
  <c r="H15" i="1"/>
  <c r="C26" i="1" l="1"/>
  <c r="D25" i="1"/>
  <c r="E25" i="1"/>
  <c r="F25" i="1"/>
  <c r="G25" i="1"/>
  <c r="H25" i="1"/>
  <c r="E19" i="1" l="1"/>
  <c r="C19" i="1"/>
  <c r="D19" i="1" l="1"/>
  <c r="C27" i="1" l="1"/>
  <c r="C20" i="1" l="1"/>
  <c r="C21" i="1" s="1"/>
  <c r="C15" i="1"/>
  <c r="C8" i="3"/>
  <c r="M8" i="3"/>
  <c r="I8" i="3"/>
  <c r="H8" i="3"/>
  <c r="N8" i="3"/>
  <c r="G8" i="3"/>
  <c r="E8" i="3"/>
  <c r="J8" i="3"/>
  <c r="L8" i="3"/>
  <c r="O8" i="3"/>
  <c r="D8" i="3"/>
  <c r="F8" i="3"/>
</calcChain>
</file>

<file path=xl/sharedStrings.xml><?xml version="1.0" encoding="utf-8"?>
<sst xmlns="http://schemas.openxmlformats.org/spreadsheetml/2006/main" count="735" uniqueCount="31">
  <si>
    <t>H2</t>
  </si>
  <si>
    <t>CO</t>
  </si>
  <si>
    <t>Formate</t>
  </si>
  <si>
    <t>Pressure</t>
  </si>
  <si>
    <t>FEh2</t>
  </si>
  <si>
    <t>FE co</t>
  </si>
  <si>
    <t>FE formate</t>
  </si>
  <si>
    <t>%</t>
  </si>
  <si>
    <t>Mean</t>
  </si>
  <si>
    <t>STD</t>
  </si>
  <si>
    <t>STDer</t>
  </si>
  <si>
    <t>CH4</t>
  </si>
  <si>
    <t>C2H4</t>
  </si>
  <si>
    <t>C3H8</t>
  </si>
  <si>
    <t>FECH4</t>
  </si>
  <si>
    <t>FEC2H4</t>
  </si>
  <si>
    <t>FEC3H8</t>
  </si>
  <si>
    <t>mA</t>
  </si>
  <si>
    <t>Date</t>
  </si>
  <si>
    <t>Ethanol</t>
  </si>
  <si>
    <t>Acetic Acid</t>
  </si>
  <si>
    <t>FE Ethanol</t>
  </si>
  <si>
    <t>FE Acetic Acid</t>
  </si>
  <si>
    <t>Ethylene Glycol</t>
  </si>
  <si>
    <t>Acetaldehyde</t>
  </si>
  <si>
    <t>Methanol</t>
  </si>
  <si>
    <t>Propiomaldehyde</t>
  </si>
  <si>
    <t>1-propanol</t>
  </si>
  <si>
    <t>2-propanol</t>
  </si>
  <si>
    <t>02//02/2023</t>
  </si>
  <si>
    <t>2 propanol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</si>
</sst>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0" xfId="0" applyFill="1"/>
    <xf numFmtId="14" fontId="0" fillId="0" borderId="0" xfId="0" applyNumberFormat="1"/>
    <xf numFmtId="14" fontId="0" fillId="0" borderId="0" xfId="0" applyNumberFormat="1" applyFill="1"/>
    <xf numFmtId="14" fontId="1" fillId="0" borderId="0" xfId="0" applyNumberFormat="1" applyFont="1"/>
    <xf numFmtId="0" fontId="1" fillId="0" borderId="0" xfId="0" applyFont="1"/>
    <xf numFmtId="0" fontId="2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27"/>
  <sheetViews>
    <sheetView workbookViewId="0">
      <selection activeCell="D33" sqref="D33"/>
    </sheetView>
  </sheetViews>
  <sheetFormatPr defaultRowHeight="14.4" x14ac:dyDescent="0.3"/>
  <cols>
    <col min="1" max="1" width="10.5546875" bestFit="1" customWidth="1"/>
  </cols>
  <sheetData>
    <row r="1" spans="1:10" x14ac:dyDescent="0.3">
      <c r="C1" t="s">
        <v>0</v>
      </c>
      <c r="D1" t="s">
        <v>1</v>
      </c>
      <c r="E1" t="s">
        <v>2</v>
      </c>
      <c r="F1" t="s">
        <v>11</v>
      </c>
      <c r="G1" t="s">
        <v>12</v>
      </c>
      <c r="H1" t="s">
        <v>13</v>
      </c>
    </row>
    <row r="2" spans="1:10" x14ac:dyDescent="0.3">
      <c r="A2" t="s">
        <v>18</v>
      </c>
      <c r="B2" t="s">
        <v>3</v>
      </c>
      <c r="C2" t="s">
        <v>4</v>
      </c>
      <c r="D2" t="s">
        <v>5</v>
      </c>
      <c r="E2" t="s">
        <v>6</v>
      </c>
      <c r="F2" t="s">
        <v>14</v>
      </c>
      <c r="G2" t="s">
        <v>15</v>
      </c>
      <c r="H2" t="s">
        <v>16</v>
      </c>
    </row>
    <row r="3" spans="1:10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</row>
    <row r="4" spans="1:10" x14ac:dyDescent="0.3">
      <c r="A4" s="3">
        <v>44775</v>
      </c>
      <c r="B4">
        <v>30</v>
      </c>
      <c r="C4">
        <v>73.859800000000007</v>
      </c>
      <c r="D4">
        <v>2.1274999999999999</v>
      </c>
      <c r="E4">
        <v>17.7089</v>
      </c>
      <c r="F4">
        <v>1.0542</v>
      </c>
      <c r="G4">
        <v>2.2122999999999999</v>
      </c>
      <c r="H4">
        <v>1.3599999999999999E-2</v>
      </c>
    </row>
    <row r="5" spans="1:10" x14ac:dyDescent="0.3">
      <c r="A5" s="3"/>
      <c r="B5">
        <v>30</v>
      </c>
    </row>
    <row r="6" spans="1:10" x14ac:dyDescent="0.3">
      <c r="A6" s="3"/>
      <c r="B6">
        <v>30</v>
      </c>
    </row>
    <row r="7" spans="1:10" x14ac:dyDescent="0.3">
      <c r="A7" s="3"/>
      <c r="B7" s="1" t="s">
        <v>8</v>
      </c>
      <c r="C7" s="1" t="e">
        <f>AVERAGE(C5:C6)</f>
        <v>#DIV/0!</v>
      </c>
      <c r="D7" s="1" t="e">
        <f t="shared" ref="D7:H7" si="0">AVERAGE(D5:D6)</f>
        <v>#DIV/0!</v>
      </c>
      <c r="E7" s="1" t="e">
        <f t="shared" si="0"/>
        <v>#DIV/0!</v>
      </c>
      <c r="F7" s="1" t="e">
        <f t="shared" si="0"/>
        <v>#DIV/0!</v>
      </c>
      <c r="G7" s="1" t="e">
        <f t="shared" si="0"/>
        <v>#DIV/0!</v>
      </c>
      <c r="H7" s="1" t="e">
        <f t="shared" si="0"/>
        <v>#DIV/0!</v>
      </c>
    </row>
    <row r="8" spans="1:10" x14ac:dyDescent="0.3">
      <c r="A8" s="3"/>
      <c r="B8" s="1" t="s">
        <v>9</v>
      </c>
      <c r="C8" s="1" t="e">
        <f>STDEV(C5:C6)</f>
        <v>#DIV/0!</v>
      </c>
      <c r="D8" s="1" t="e">
        <f t="shared" ref="D8:H8" si="1">STDEV(D5:D6)</f>
        <v>#DIV/0!</v>
      </c>
      <c r="E8" s="1" t="e">
        <f t="shared" si="1"/>
        <v>#DIV/0!</v>
      </c>
      <c r="F8" s="1" t="e">
        <f t="shared" si="1"/>
        <v>#DIV/0!</v>
      </c>
      <c r="G8" s="1" t="e">
        <f t="shared" si="1"/>
        <v>#DIV/0!</v>
      </c>
      <c r="H8" s="1" t="e">
        <f t="shared" si="1"/>
        <v>#DIV/0!</v>
      </c>
    </row>
    <row r="9" spans="1:10" x14ac:dyDescent="0.3">
      <c r="A9" s="3"/>
      <c r="B9" s="1" t="s">
        <v>10</v>
      </c>
      <c r="C9" s="1" t="e">
        <f>C8/(SQRT(3))</f>
        <v>#DIV/0!</v>
      </c>
      <c r="D9" s="1" t="e">
        <f t="shared" ref="D9:H9" si="2">D8/(SQRT(3))</f>
        <v>#DIV/0!</v>
      </c>
      <c r="E9" s="1" t="e">
        <f t="shared" si="2"/>
        <v>#DIV/0!</v>
      </c>
      <c r="F9" s="1" t="e">
        <f t="shared" si="2"/>
        <v>#DIV/0!</v>
      </c>
      <c r="G9" s="1" t="e">
        <f t="shared" si="2"/>
        <v>#DIV/0!</v>
      </c>
      <c r="H9" s="1" t="e">
        <f t="shared" si="2"/>
        <v>#DIV/0!</v>
      </c>
    </row>
    <row r="10" spans="1:10" x14ac:dyDescent="0.3">
      <c r="A10" s="3">
        <v>44788</v>
      </c>
      <c r="B10">
        <v>40</v>
      </c>
      <c r="C10">
        <v>64.057500000000005</v>
      </c>
      <c r="D10">
        <v>2.5171999999999999</v>
      </c>
      <c r="E10">
        <v>17.880099999999999</v>
      </c>
      <c r="F10">
        <v>2.9460999999999999</v>
      </c>
      <c r="G10">
        <v>5.1140999999999996</v>
      </c>
      <c r="H10">
        <v>1.8599999999999998E-2</v>
      </c>
      <c r="I10">
        <v>-1.752</v>
      </c>
    </row>
    <row r="11" spans="1:10" x14ac:dyDescent="0.3">
      <c r="A11" s="3">
        <v>44774</v>
      </c>
      <c r="B11">
        <v>40</v>
      </c>
      <c r="C11">
        <v>79.123400000000004</v>
      </c>
      <c r="D11">
        <v>1.256</v>
      </c>
      <c r="E11">
        <v>7.9023000000000003</v>
      </c>
      <c r="F11">
        <v>2.3069999999999999</v>
      </c>
      <c r="G11">
        <v>1.8573</v>
      </c>
      <c r="H11">
        <v>1.06E-2</v>
      </c>
      <c r="I11">
        <v>-1.6910000000000001</v>
      </c>
    </row>
    <row r="12" spans="1:10" x14ac:dyDescent="0.3">
      <c r="A12" s="3">
        <v>44789</v>
      </c>
      <c r="B12">
        <v>40</v>
      </c>
      <c r="C12">
        <v>80.483099999999993</v>
      </c>
      <c r="D12">
        <v>0.96940000000000004</v>
      </c>
      <c r="E12">
        <v>10.884499999999999</v>
      </c>
      <c r="F12">
        <v>2.1406000000000001</v>
      </c>
      <c r="G12">
        <v>1.6883999999999999</v>
      </c>
      <c r="H12">
        <v>9.1000000000000004E-3</v>
      </c>
      <c r="I12">
        <v>-1.7470000000000001</v>
      </c>
    </row>
    <row r="13" spans="1:10" x14ac:dyDescent="0.3">
      <c r="A13" s="3"/>
      <c r="B13" s="1" t="s">
        <v>8</v>
      </c>
      <c r="C13" s="1">
        <f>AVERAGE(C11:C12)</f>
        <v>79.803249999999991</v>
      </c>
      <c r="D13" s="1">
        <f t="shared" ref="D13:H13" si="3">AVERAGE(D11:D12)</f>
        <v>1.1127</v>
      </c>
      <c r="E13" s="1">
        <f t="shared" si="3"/>
        <v>9.3933999999999997</v>
      </c>
      <c r="F13" s="1">
        <f t="shared" si="3"/>
        <v>2.2237999999999998</v>
      </c>
      <c r="G13" s="1">
        <f t="shared" si="3"/>
        <v>1.77285</v>
      </c>
      <c r="H13" s="1">
        <f t="shared" si="3"/>
        <v>9.8500000000000011E-3</v>
      </c>
    </row>
    <row r="14" spans="1:10" x14ac:dyDescent="0.3">
      <c r="A14" s="3"/>
      <c r="B14" s="1" t="s">
        <v>9</v>
      </c>
      <c r="C14" s="1">
        <f>STDEV(C11:C12)</f>
        <v>0.96145309037934124</v>
      </c>
      <c r="D14" s="1">
        <f t="shared" ref="D14:H14" si="4">STDEV(D11:D12)</f>
        <v>0.20265680348806439</v>
      </c>
      <c r="E14" s="1">
        <f t="shared" si="4"/>
        <v>2.1087338428545173</v>
      </c>
      <c r="F14" s="1">
        <f t="shared" si="4"/>
        <v>0.11766256838944142</v>
      </c>
      <c r="G14" s="1">
        <f t="shared" si="4"/>
        <v>0.11943033534240792</v>
      </c>
      <c r="H14" s="1">
        <f t="shared" si="4"/>
        <v>1.060660171779821E-3</v>
      </c>
    </row>
    <row r="15" spans="1:10" x14ac:dyDescent="0.3">
      <c r="A15" s="3"/>
      <c r="B15" s="1" t="s">
        <v>10</v>
      </c>
      <c r="C15" s="1">
        <f>C14/(SQRT(3))</f>
        <v>0.55509520054371031</v>
      </c>
      <c r="D15" s="1">
        <f t="shared" ref="D15:H15" si="5">D14/(SQRT(3))</f>
        <v>0.11700396004694308</v>
      </c>
      <c r="E15" s="1">
        <f t="shared" si="5"/>
        <v>1.2174780518213295</v>
      </c>
      <c r="F15" s="1">
        <f t="shared" si="5"/>
        <v>6.7932515533186758E-2</v>
      </c>
      <c r="G15" s="1">
        <f t="shared" si="5"/>
        <v>6.8953136259346487E-2</v>
      </c>
      <c r="H15" s="1">
        <f t="shared" si="5"/>
        <v>6.1237243569579435E-4</v>
      </c>
    </row>
    <row r="16" spans="1:10" x14ac:dyDescent="0.3">
      <c r="A16" s="3">
        <v>44775</v>
      </c>
      <c r="B16">
        <v>50</v>
      </c>
      <c r="C16">
        <v>85.360799999999998</v>
      </c>
      <c r="D16">
        <v>0.66879999999999995</v>
      </c>
      <c r="E16">
        <v>10.4815</v>
      </c>
      <c r="F16">
        <v>2.6343999999999999</v>
      </c>
      <c r="G16">
        <v>1.0852999999999999</v>
      </c>
      <c r="H16">
        <v>1.7299999999999999E-2</v>
      </c>
      <c r="J16">
        <v>-1.7969999999999999</v>
      </c>
    </row>
    <row r="17" spans="1:10" x14ac:dyDescent="0.3">
      <c r="A17" s="3">
        <v>44788</v>
      </c>
      <c r="B17">
        <v>50</v>
      </c>
      <c r="C17">
        <v>83.186400000000006</v>
      </c>
      <c r="D17">
        <v>0.90600000000000003</v>
      </c>
      <c r="E17">
        <v>9.4181000000000008</v>
      </c>
      <c r="F17">
        <v>0.81169999999999998</v>
      </c>
      <c r="G17">
        <v>2.0615000000000001</v>
      </c>
      <c r="H17">
        <v>1.0200000000000001E-2</v>
      </c>
      <c r="J17">
        <v>-1.81</v>
      </c>
    </row>
    <row r="18" spans="1:10" x14ac:dyDescent="0.3">
      <c r="A18" s="3"/>
      <c r="B18">
        <v>50</v>
      </c>
    </row>
    <row r="19" spans="1:10" x14ac:dyDescent="0.3">
      <c r="A19" s="3"/>
      <c r="B19" s="1" t="s">
        <v>8</v>
      </c>
      <c r="C19" s="1">
        <f t="shared" ref="C19:H19" si="6">AVERAGE(C16:C18)</f>
        <v>84.273600000000002</v>
      </c>
      <c r="D19" s="1">
        <f t="shared" si="6"/>
        <v>0.78739999999999999</v>
      </c>
      <c r="E19" s="1">
        <f t="shared" si="6"/>
        <v>9.9497999999999998</v>
      </c>
      <c r="F19" s="1">
        <f t="shared" si="6"/>
        <v>1.72305</v>
      </c>
      <c r="G19" s="1">
        <f t="shared" si="6"/>
        <v>1.5733999999999999</v>
      </c>
      <c r="H19" s="1">
        <f t="shared" si="6"/>
        <v>1.375E-2</v>
      </c>
    </row>
    <row r="20" spans="1:10" x14ac:dyDescent="0.3">
      <c r="A20" s="3"/>
      <c r="B20" s="1" t="s">
        <v>9</v>
      </c>
      <c r="C20" s="1">
        <f>STDEV(C16:C18)</f>
        <v>1.537532985012023</v>
      </c>
      <c r="D20" s="1">
        <f t="shared" ref="D20:H20" si="7">STDEV(D16:D18)</f>
        <v>0.16772572849744932</v>
      </c>
      <c r="E20" s="1">
        <f t="shared" si="7"/>
        <v>0.75193735111377435</v>
      </c>
      <c r="F20" s="1">
        <f t="shared" si="7"/>
        <v>1.2888435300687198</v>
      </c>
      <c r="G20" s="1">
        <f t="shared" si="7"/>
        <v>0.69027763979430867</v>
      </c>
      <c r="H20" s="1">
        <f t="shared" si="7"/>
        <v>5.0204581464244865E-3</v>
      </c>
    </row>
    <row r="21" spans="1:10" x14ac:dyDescent="0.3">
      <c r="A21" s="3"/>
      <c r="B21" s="1" t="s">
        <v>10</v>
      </c>
      <c r="C21" s="1">
        <f>C20/(SQRT(3))</f>
        <v>0.88769508278462039</v>
      </c>
      <c r="D21" s="1">
        <f t="shared" ref="D21:H21" si="8">D20/(SQRT(3))</f>
        <v>9.6836494498028461E-2</v>
      </c>
      <c r="E21" s="1">
        <f t="shared" si="8"/>
        <v>0.43413123207927179</v>
      </c>
      <c r="F21" s="1">
        <f t="shared" si="8"/>
        <v>0.74411415902848288</v>
      </c>
      <c r="G21" s="1">
        <f t="shared" si="8"/>
        <v>0.39853198115082367</v>
      </c>
      <c r="H21" s="1">
        <f t="shared" si="8"/>
        <v>2.8985628622934271E-3</v>
      </c>
    </row>
    <row r="22" spans="1:10" x14ac:dyDescent="0.3">
      <c r="A22" s="3">
        <v>44781</v>
      </c>
      <c r="B22" s="2">
        <v>60</v>
      </c>
      <c r="C22" s="2">
        <v>79.415700000000001</v>
      </c>
      <c r="D22" s="2">
        <v>0.96960000000000002</v>
      </c>
      <c r="E22" s="2">
        <v>9.3679000000000006</v>
      </c>
      <c r="F22" s="2">
        <v>4.2007000000000003</v>
      </c>
      <c r="G22" s="2">
        <v>2.2292999999999998</v>
      </c>
      <c r="H22" s="2">
        <v>0</v>
      </c>
    </row>
    <row r="23" spans="1:10" x14ac:dyDescent="0.3">
      <c r="A23" s="3">
        <v>44788</v>
      </c>
      <c r="B23">
        <v>60</v>
      </c>
      <c r="C23">
        <v>74.013000000000005</v>
      </c>
      <c r="D23">
        <v>1.0385</v>
      </c>
      <c r="E23">
        <v>13.541700000000001</v>
      </c>
      <c r="F23">
        <v>4.5075000000000003</v>
      </c>
      <c r="G23">
        <v>2.6953999999999998</v>
      </c>
      <c r="H23">
        <v>1.4999999999999999E-2</v>
      </c>
    </row>
    <row r="24" spans="1:10" x14ac:dyDescent="0.3">
      <c r="A24" s="3"/>
      <c r="B24">
        <v>60</v>
      </c>
    </row>
    <row r="25" spans="1:10" x14ac:dyDescent="0.3">
      <c r="B25" s="1" t="s">
        <v>8</v>
      </c>
      <c r="C25" s="1">
        <f>AVERAGE(C22:C23)</f>
        <v>76.714349999999996</v>
      </c>
      <c r="D25" s="1">
        <f t="shared" ref="D25:H25" si="9">AVERAGE(D22:D23)</f>
        <v>1.0040499999999999</v>
      </c>
      <c r="E25" s="1">
        <f t="shared" si="9"/>
        <v>11.454800000000001</v>
      </c>
      <c r="F25" s="1">
        <f t="shared" si="9"/>
        <v>4.3541000000000007</v>
      </c>
      <c r="G25" s="1">
        <f t="shared" si="9"/>
        <v>2.4623499999999998</v>
      </c>
      <c r="H25" s="1">
        <f t="shared" si="9"/>
        <v>7.4999999999999997E-3</v>
      </c>
    </row>
    <row r="26" spans="1:10" x14ac:dyDescent="0.3">
      <c r="B26" s="1" t="s">
        <v>9</v>
      </c>
      <c r="C26" s="1">
        <f>STDEV(C22:C23)</f>
        <v>3.8202858067165573</v>
      </c>
      <c r="D26" s="1">
        <f t="shared" ref="D26:H26" si="10">STDEV(D22:D23)</f>
        <v>4.8719657223753099E-2</v>
      </c>
      <c r="E26" s="1">
        <f t="shared" si="10"/>
        <v>2.9513222833164146</v>
      </c>
      <c r="F26" s="1">
        <f t="shared" si="10"/>
        <v>0.21694036046803275</v>
      </c>
      <c r="G26" s="1">
        <f t="shared" si="10"/>
        <v>0.32958247071104979</v>
      </c>
      <c r="H26" s="1">
        <f t="shared" si="10"/>
        <v>1.0606601717798213E-2</v>
      </c>
    </row>
    <row r="27" spans="1:10" x14ac:dyDescent="0.3">
      <c r="B27" s="1" t="s">
        <v>10</v>
      </c>
      <c r="C27" s="1">
        <f>C26/(SQRT(2))</f>
        <v>2.7013499999999975</v>
      </c>
      <c r="D27" s="1">
        <f t="shared" ref="D27:H27" si="11">D26/(SQRT(2))</f>
        <v>3.4449999999999981E-2</v>
      </c>
      <c r="E27" s="1">
        <f t="shared" si="11"/>
        <v>2.0869000000000018</v>
      </c>
      <c r="F27" s="1">
        <f t="shared" si="11"/>
        <v>0.15339999999999998</v>
      </c>
      <c r="G27" s="1">
        <f t="shared" si="11"/>
        <v>0.23304999999999998</v>
      </c>
      <c r="H27" s="1">
        <f t="shared" si="11"/>
        <v>7.4999999999999997E-3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O12"/>
  <sheetViews>
    <sheetView topLeftCell="F1" workbookViewId="0">
      <selection activeCell="J16" sqref="J16"/>
    </sheetView>
  </sheetViews>
  <sheetFormatPr defaultRowHeight="14.4" x14ac:dyDescent="0.3"/>
  <cols>
    <col min="1" max="1" width="10.5546875" bestFit="1" customWidth="1"/>
    <col min="2" max="2" width="7.88671875" customWidth="1"/>
    <col min="3" max="7" width="12" customWidth="1"/>
    <col min="8" max="9" width="12" bestFit="1" customWidth="1"/>
    <col min="10" max="10" width="12.33203125" bestFit="1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28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44971</v>
      </c>
      <c r="B4" s="2">
        <v>50</v>
      </c>
      <c r="C4" s="2">
        <v>23.6693</v>
      </c>
      <c r="D4" s="2">
        <v>9.9534000000000002</v>
      </c>
      <c r="E4" s="2">
        <v>0.4672</v>
      </c>
      <c r="F4" s="2">
        <v>3.9443999999999999</v>
      </c>
      <c r="G4" s="2">
        <v>3.78E-2</v>
      </c>
      <c r="H4" s="2">
        <v>38.874400000000001</v>
      </c>
      <c r="I4" s="2">
        <v>0</v>
      </c>
      <c r="J4" s="2">
        <v>1.5840000000000001</v>
      </c>
      <c r="K4" s="2">
        <v>0</v>
      </c>
      <c r="L4" s="2">
        <v>0</v>
      </c>
      <c r="M4" s="2">
        <v>0</v>
      </c>
      <c r="N4" s="2">
        <v>0</v>
      </c>
      <c r="O4" s="2">
        <v>1.53</v>
      </c>
    </row>
    <row r="5" spans="1:15" x14ac:dyDescent="0.3">
      <c r="A5" s="3">
        <v>44972</v>
      </c>
      <c r="B5">
        <v>50</v>
      </c>
      <c r="C5">
        <v>30.172699999999999</v>
      </c>
      <c r="D5">
        <v>11.5237</v>
      </c>
      <c r="E5">
        <v>0.28360000000000002</v>
      </c>
      <c r="F5">
        <v>4.1127000000000002</v>
      </c>
      <c r="G5">
        <v>3.9199999999999999E-2</v>
      </c>
      <c r="H5">
        <v>37.804299999999998</v>
      </c>
      <c r="I5" s="2">
        <v>0</v>
      </c>
      <c r="J5">
        <v>0.92979999999999996</v>
      </c>
      <c r="K5" s="2">
        <v>0</v>
      </c>
      <c r="L5" s="2">
        <v>0</v>
      </c>
      <c r="M5" s="2">
        <v>0</v>
      </c>
      <c r="N5" s="2">
        <v>0</v>
      </c>
      <c r="O5">
        <v>1.0152000000000001</v>
      </c>
    </row>
    <row r="6" spans="1:15" x14ac:dyDescent="0.3">
      <c r="B6" s="1" t="s">
        <v>8</v>
      </c>
      <c r="C6" s="1">
        <f>AVERAGE(C4:C5)</f>
        <v>26.920999999999999</v>
      </c>
      <c r="D6" s="1">
        <f t="shared" ref="D6:O6" si="0">AVERAGE(D4:D5)</f>
        <v>10.73855</v>
      </c>
      <c r="E6" s="1">
        <f t="shared" si="0"/>
        <v>0.37540000000000001</v>
      </c>
      <c r="F6" s="1">
        <f t="shared" si="0"/>
        <v>4.0285500000000001</v>
      </c>
      <c r="G6" s="1">
        <f t="shared" si="0"/>
        <v>3.85E-2</v>
      </c>
      <c r="H6" s="1">
        <f t="shared" si="0"/>
        <v>38.339349999999996</v>
      </c>
      <c r="I6" s="1">
        <f t="shared" si="0"/>
        <v>0</v>
      </c>
      <c r="J6" s="1">
        <f t="shared" si="0"/>
        <v>1.2568999999999999</v>
      </c>
      <c r="K6" s="1">
        <f t="shared" si="0"/>
        <v>0</v>
      </c>
      <c r="L6" s="1">
        <f t="shared" si="0"/>
        <v>0</v>
      </c>
      <c r="M6" s="1">
        <f t="shared" si="0"/>
        <v>0</v>
      </c>
      <c r="N6" s="1">
        <f t="shared" si="0"/>
        <v>0</v>
      </c>
      <c r="O6" s="1">
        <f t="shared" si="0"/>
        <v>1.2726000000000002</v>
      </c>
    </row>
    <row r="7" spans="1:15" x14ac:dyDescent="0.3">
      <c r="B7" s="1" t="s">
        <v>9</v>
      </c>
      <c r="C7" s="1">
        <f>STDEV(C4:C5)</f>
        <v>4.5985982407685873</v>
      </c>
      <c r="D7" s="1">
        <f t="shared" ref="D7:O7" si="1">STDEV(D4:D5)</f>
        <v>1.1103697784972353</v>
      </c>
      <c r="E7" s="1">
        <f t="shared" si="1"/>
        <v>0.12982480502584992</v>
      </c>
      <c r="F7" s="1">
        <f t="shared" si="1"/>
        <v>0.11900607127369618</v>
      </c>
      <c r="G7" s="1">
        <f t="shared" si="1"/>
        <v>9.899494936611655E-4</v>
      </c>
      <c r="H7" s="1">
        <f t="shared" si="1"/>
        <v>0.75667496654772715</v>
      </c>
      <c r="I7" s="1">
        <f t="shared" si="1"/>
        <v>0</v>
      </c>
      <c r="J7" s="1">
        <f t="shared" si="1"/>
        <v>0.46258925625223984</v>
      </c>
      <c r="K7" s="1">
        <f t="shared" si="1"/>
        <v>0</v>
      </c>
      <c r="L7" s="1">
        <f t="shared" si="1"/>
        <v>0</v>
      </c>
      <c r="M7" s="1">
        <f t="shared" si="1"/>
        <v>0</v>
      </c>
      <c r="N7" s="1">
        <f t="shared" si="1"/>
        <v>0</v>
      </c>
      <c r="O7" s="1">
        <f t="shared" si="1"/>
        <v>0.36401857095483364</v>
      </c>
    </row>
    <row r="8" spans="1:15" x14ac:dyDescent="0.3">
      <c r="B8" s="1" t="s">
        <v>10</v>
      </c>
      <c r="C8" s="1">
        <f>C7/(SQRT(2))</f>
        <v>3.2516999999999956</v>
      </c>
      <c r="D8" s="1">
        <f t="shared" ref="D8:G8" si="2">D7/(SQRT(2))</f>
        <v>0.78514999999999979</v>
      </c>
      <c r="E8" s="1">
        <f t="shared" si="2"/>
        <v>9.1799999999999854E-2</v>
      </c>
      <c r="F8" s="1">
        <f t="shared" si="2"/>
        <v>8.4150000000000155E-2</v>
      </c>
      <c r="G8" s="1">
        <f t="shared" si="2"/>
        <v>6.9999999999999923E-4</v>
      </c>
      <c r="H8" s="1">
        <f>H7/(SQRT(2))</f>
        <v>0.5350500000000018</v>
      </c>
      <c r="I8" s="1">
        <f>I7/(SQRT(2))</f>
        <v>0</v>
      </c>
      <c r="J8" s="1">
        <f>J7/(SQRT(2))</f>
        <v>0.32710000000000028</v>
      </c>
      <c r="K8" s="1">
        <f>K7/(SQRT(2))</f>
        <v>0</v>
      </c>
      <c r="L8" s="1">
        <f t="shared" ref="L8:O8" si="3">L7/(SQRT(2))</f>
        <v>0</v>
      </c>
      <c r="M8" s="1">
        <f t="shared" si="3"/>
        <v>0</v>
      </c>
      <c r="N8" s="1">
        <f t="shared" si="3"/>
        <v>0</v>
      </c>
      <c r="O8" s="1">
        <f t="shared" si="3"/>
        <v>0.25739999999999924</v>
      </c>
    </row>
    <row r="10" spans="1:15" x14ac:dyDescent="0.3">
      <c r="A10">
        <v>-1.7589999999999999</v>
      </c>
    </row>
    <row r="11" spans="1:15" x14ac:dyDescent="0.3">
      <c r="A11">
        <v>-1.8160000000000001</v>
      </c>
    </row>
    <row r="12" spans="1:15" x14ac:dyDescent="0.3">
      <c r="A12" s="8">
        <f>AVERAGE(A10:A11)</f>
        <v>-1.7875000000000001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O27"/>
  <sheetViews>
    <sheetView topLeftCell="F1" workbookViewId="0">
      <selection activeCell="J23" sqref="J23"/>
    </sheetView>
  </sheetViews>
  <sheetFormatPr defaultRowHeight="14.4" x14ac:dyDescent="0.3"/>
  <cols>
    <col min="1" max="1" width="10.5546875" bestFit="1" customWidth="1"/>
    <col min="2" max="2" width="7.88671875" customWidth="1"/>
    <col min="3" max="7" width="12" customWidth="1"/>
    <col min="8" max="9" width="12" bestFit="1" customWidth="1"/>
    <col min="10" max="10" width="12.33203125" bestFit="1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28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44967</v>
      </c>
      <c r="B4" s="2">
        <v>40</v>
      </c>
      <c r="C4" s="2">
        <v>24.097200000000001</v>
      </c>
      <c r="D4" s="2">
        <v>9.8240999999999996</v>
      </c>
      <c r="E4" s="2">
        <v>0.1507</v>
      </c>
      <c r="F4" s="2">
        <v>1.7819</v>
      </c>
      <c r="G4" s="2">
        <v>2.5399999999999999E-2</v>
      </c>
      <c r="H4" s="2">
        <v>48.1477</v>
      </c>
      <c r="I4" s="2">
        <v>0</v>
      </c>
      <c r="J4" s="2">
        <v>0.38800000000000001</v>
      </c>
      <c r="K4" s="2">
        <v>0</v>
      </c>
      <c r="L4" s="2">
        <v>0</v>
      </c>
      <c r="M4" s="2">
        <v>0</v>
      </c>
      <c r="N4" s="2">
        <v>0.89970000000000006</v>
      </c>
      <c r="O4" s="2"/>
    </row>
    <row r="5" spans="1:15" x14ac:dyDescent="0.3">
      <c r="A5" s="3">
        <v>44971</v>
      </c>
      <c r="B5">
        <v>40</v>
      </c>
      <c r="C5">
        <v>29.7074</v>
      </c>
      <c r="D5">
        <v>10.362</v>
      </c>
      <c r="E5">
        <v>7.9200000000000007E-2</v>
      </c>
      <c r="F5">
        <v>1.8653999999999999</v>
      </c>
      <c r="G5">
        <v>2.6800000000000001E-2</v>
      </c>
      <c r="H5">
        <v>39.518599999999999</v>
      </c>
      <c r="I5" s="2">
        <v>0</v>
      </c>
      <c r="J5">
        <v>1.5671999999999999</v>
      </c>
      <c r="K5" s="2">
        <v>0</v>
      </c>
      <c r="L5" s="2">
        <v>0</v>
      </c>
      <c r="M5" s="2">
        <v>0</v>
      </c>
      <c r="O5">
        <v>1.7969999999999999</v>
      </c>
    </row>
    <row r="6" spans="1:15" x14ac:dyDescent="0.3">
      <c r="B6" s="1" t="s">
        <v>8</v>
      </c>
      <c r="C6" s="1">
        <f>AVERAGE(C4:C5)</f>
        <v>26.9023</v>
      </c>
      <c r="D6" s="1">
        <f t="shared" ref="D6:O6" si="0">AVERAGE(D4:D5)</f>
        <v>10.09305</v>
      </c>
      <c r="E6" s="1">
        <f t="shared" si="0"/>
        <v>0.11495</v>
      </c>
      <c r="F6" s="1">
        <f t="shared" si="0"/>
        <v>1.82365</v>
      </c>
      <c r="G6" s="1">
        <f t="shared" si="0"/>
        <v>2.6099999999999998E-2</v>
      </c>
      <c r="H6" s="1">
        <f t="shared" si="0"/>
        <v>43.833150000000003</v>
      </c>
      <c r="I6" s="1">
        <f t="shared" si="0"/>
        <v>0</v>
      </c>
      <c r="J6" s="1">
        <f t="shared" si="0"/>
        <v>0.97760000000000002</v>
      </c>
      <c r="K6" s="1">
        <f t="shared" si="0"/>
        <v>0</v>
      </c>
      <c r="L6" s="1">
        <f t="shared" si="0"/>
        <v>0</v>
      </c>
      <c r="M6" s="1">
        <f t="shared" si="0"/>
        <v>0</v>
      </c>
      <c r="N6" s="1">
        <f t="shared" si="0"/>
        <v>0.89970000000000006</v>
      </c>
      <c r="O6" s="1">
        <f t="shared" si="0"/>
        <v>1.7969999999999999</v>
      </c>
    </row>
    <row r="7" spans="1:15" x14ac:dyDescent="0.3">
      <c r="B7" s="1" t="s">
        <v>9</v>
      </c>
      <c r="C7" s="1">
        <f>STDEV(C4:C5)</f>
        <v>3.9670104638127834</v>
      </c>
      <c r="D7" s="1">
        <f t="shared" ref="D7:O7" si="1">STDEV(D4:D5)</f>
        <v>0.3803527376002443</v>
      </c>
      <c r="E7" s="1">
        <f t="shared" si="1"/>
        <v>5.0558134854838177E-2</v>
      </c>
      <c r="F7" s="1">
        <f t="shared" si="1"/>
        <v>5.9043416229076655E-2</v>
      </c>
      <c r="G7" s="1">
        <f t="shared" si="1"/>
        <v>9.8994949366116788E-4</v>
      </c>
      <c r="H7" s="1">
        <f t="shared" si="1"/>
        <v>6.1016951255368381</v>
      </c>
      <c r="I7" s="1">
        <f t="shared" si="1"/>
        <v>0</v>
      </c>
      <c r="J7" s="1">
        <f t="shared" si="1"/>
        <v>0.83382031637517662</v>
      </c>
      <c r="K7" s="1">
        <f t="shared" si="1"/>
        <v>0</v>
      </c>
      <c r="L7" s="1">
        <f t="shared" si="1"/>
        <v>0</v>
      </c>
      <c r="M7" s="1">
        <f t="shared" si="1"/>
        <v>0</v>
      </c>
      <c r="N7" s="1" t="e">
        <f t="shared" si="1"/>
        <v>#DIV/0!</v>
      </c>
      <c r="O7" s="1" t="e">
        <f t="shared" si="1"/>
        <v>#DIV/0!</v>
      </c>
    </row>
    <row r="8" spans="1:15" x14ac:dyDescent="0.3">
      <c r="B8" s="1" t="s">
        <v>10</v>
      </c>
      <c r="C8" s="1">
        <f>C7/(SQRT(2))</f>
        <v>2.8051000000000101</v>
      </c>
      <c r="D8" s="1">
        <f t="shared" ref="D8:G8" si="2">D7/(SQRT(2))</f>
        <v>0.26895000000000024</v>
      </c>
      <c r="E8" s="1">
        <f t="shared" si="2"/>
        <v>3.5750000000000018E-2</v>
      </c>
      <c r="F8" s="1">
        <f t="shared" si="2"/>
        <v>4.1749999999999954E-2</v>
      </c>
      <c r="G8" s="1">
        <f t="shared" si="2"/>
        <v>7.0000000000000086E-4</v>
      </c>
      <c r="H8" s="1">
        <f>H7/(SQRT(2))</f>
        <v>4.3145500000000006</v>
      </c>
      <c r="I8" s="1">
        <f>I7/(SQRT(2))</f>
        <v>0</v>
      </c>
      <c r="J8" s="1">
        <f>J7/(SQRT(2))</f>
        <v>0.58959999999999979</v>
      </c>
      <c r="K8" s="1">
        <f>K7/(SQRT(2))</f>
        <v>0</v>
      </c>
      <c r="L8" s="1">
        <f t="shared" ref="L8:O8" si="3">L7/(SQRT(2))</f>
        <v>0</v>
      </c>
      <c r="M8" s="1">
        <f t="shared" si="3"/>
        <v>0</v>
      </c>
      <c r="N8" s="1" t="e">
        <f t="shared" si="3"/>
        <v>#DIV/0!</v>
      </c>
      <c r="O8" s="1" t="e">
        <f t="shared" si="3"/>
        <v>#DIV/0!</v>
      </c>
    </row>
    <row r="11" spans="1:15" x14ac:dyDescent="0.3">
      <c r="A11">
        <v>-1.651</v>
      </c>
    </row>
    <row r="12" spans="1:15" x14ac:dyDescent="0.3">
      <c r="A12" s="8">
        <v>-1.698</v>
      </c>
    </row>
    <row r="13" spans="1:15" x14ac:dyDescent="0.3">
      <c r="A13">
        <f>AVERAGE(A11:A12)</f>
        <v>-1.6745000000000001</v>
      </c>
    </row>
    <row r="27" spans="10:10" x14ac:dyDescent="0.3">
      <c r="J27"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O12"/>
  <sheetViews>
    <sheetView zoomScale="70" zoomScaleNormal="70" workbookViewId="0">
      <selection activeCell="E18" sqref="E18"/>
    </sheetView>
  </sheetViews>
  <sheetFormatPr defaultRowHeight="14.4" x14ac:dyDescent="0.3"/>
  <cols>
    <col min="1" max="1" width="11.5546875" bestFit="1" customWidth="1"/>
    <col min="2" max="2" width="7.88671875" customWidth="1"/>
    <col min="3" max="7" width="12" customWidth="1"/>
    <col min="8" max="9" width="12" bestFit="1" customWidth="1"/>
    <col min="10" max="10" width="12.33203125" bestFit="1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28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44959</v>
      </c>
      <c r="B4" s="2">
        <v>30</v>
      </c>
      <c r="C4" s="2">
        <v>29.111899999999999</v>
      </c>
      <c r="D4" s="2">
        <v>14.8323</v>
      </c>
      <c r="E4" s="2">
        <v>6.3700000000000007E-2</v>
      </c>
      <c r="F4" s="2">
        <v>2.1038999999999999</v>
      </c>
      <c r="G4" s="2">
        <v>3.9300000000000002E-2</v>
      </c>
      <c r="H4" s="2">
        <v>43.991700000000002</v>
      </c>
      <c r="I4" s="2">
        <v>0</v>
      </c>
      <c r="J4" s="2">
        <v>0.48230000000000001</v>
      </c>
      <c r="K4" s="2">
        <v>0</v>
      </c>
      <c r="L4" s="2">
        <v>0</v>
      </c>
      <c r="M4" s="2">
        <v>0</v>
      </c>
      <c r="N4" s="2">
        <v>1.9040999999999999</v>
      </c>
      <c r="O4" s="2">
        <v>0</v>
      </c>
    </row>
    <row r="5" spans="1:15" x14ac:dyDescent="0.3">
      <c r="A5" s="3">
        <v>44960</v>
      </c>
      <c r="B5">
        <v>30</v>
      </c>
      <c r="C5">
        <v>30.0991</v>
      </c>
      <c r="D5">
        <v>12.0061</v>
      </c>
      <c r="E5">
        <v>7.1199999999999999E-2</v>
      </c>
      <c r="F5">
        <v>1.5119</v>
      </c>
      <c r="G5">
        <v>3.0099999999999998E-2</v>
      </c>
      <c r="H5">
        <v>40.2455</v>
      </c>
      <c r="I5" s="2">
        <v>0</v>
      </c>
      <c r="K5" s="2">
        <v>0</v>
      </c>
      <c r="L5" s="2">
        <v>0</v>
      </c>
      <c r="M5" s="2">
        <v>0</v>
      </c>
      <c r="O5" s="2">
        <v>0</v>
      </c>
    </row>
    <row r="6" spans="1:15" x14ac:dyDescent="0.3">
      <c r="B6" s="1" t="s">
        <v>8</v>
      </c>
      <c r="C6" s="1">
        <f>AVERAGE(C4:C5)</f>
        <v>29.605499999999999</v>
      </c>
      <c r="D6" s="1">
        <f t="shared" ref="D6:O6" si="0">AVERAGE(D4:D5)</f>
        <v>13.4192</v>
      </c>
      <c r="E6" s="1">
        <f t="shared" si="0"/>
        <v>6.745000000000001E-2</v>
      </c>
      <c r="F6" s="1">
        <f t="shared" si="0"/>
        <v>1.8079000000000001</v>
      </c>
      <c r="G6" s="1">
        <f t="shared" si="0"/>
        <v>3.4700000000000002E-2</v>
      </c>
      <c r="H6" s="1">
        <f t="shared" si="0"/>
        <v>42.118600000000001</v>
      </c>
      <c r="I6" s="1">
        <f t="shared" si="0"/>
        <v>0</v>
      </c>
      <c r="J6" s="1">
        <f t="shared" si="0"/>
        <v>0.48230000000000001</v>
      </c>
      <c r="K6" s="1">
        <f t="shared" si="0"/>
        <v>0</v>
      </c>
      <c r="L6" s="1">
        <f t="shared" si="0"/>
        <v>0</v>
      </c>
      <c r="M6" s="1">
        <f t="shared" si="0"/>
        <v>0</v>
      </c>
      <c r="N6" s="1">
        <f t="shared" si="0"/>
        <v>1.9040999999999999</v>
      </c>
      <c r="O6" s="1">
        <f t="shared" si="0"/>
        <v>0</v>
      </c>
    </row>
    <row r="7" spans="1:15" x14ac:dyDescent="0.3">
      <c r="B7" s="1" t="s">
        <v>9</v>
      </c>
      <c r="C7" s="1">
        <f>STDEV(C4:C5)</f>
        <v>0.69805581438736064</v>
      </c>
      <c r="D7" s="1">
        <f t="shared" ref="D7:O7" si="1">STDEV(D4:D5)</f>
        <v>1.9984251849894172</v>
      </c>
      <c r="E7" s="1">
        <f t="shared" si="1"/>
        <v>5.3033008588991015E-3</v>
      </c>
      <c r="F7" s="1">
        <f t="shared" si="1"/>
        <v>0.41860721446243432</v>
      </c>
      <c r="G7" s="1">
        <f t="shared" si="1"/>
        <v>6.5053823869162192E-3</v>
      </c>
      <c r="H7" s="1">
        <f t="shared" si="1"/>
        <v>2.6489634236810455</v>
      </c>
      <c r="I7" s="1">
        <f t="shared" si="1"/>
        <v>0</v>
      </c>
      <c r="J7" s="1" t="e">
        <f t="shared" si="1"/>
        <v>#DIV/0!</v>
      </c>
      <c r="K7" s="1">
        <f t="shared" si="1"/>
        <v>0</v>
      </c>
      <c r="L7" s="1">
        <f t="shared" si="1"/>
        <v>0</v>
      </c>
      <c r="M7" s="1">
        <f t="shared" si="1"/>
        <v>0</v>
      </c>
      <c r="N7" s="1" t="e">
        <f t="shared" si="1"/>
        <v>#DIV/0!</v>
      </c>
      <c r="O7" s="1">
        <f t="shared" si="1"/>
        <v>0</v>
      </c>
    </row>
    <row r="8" spans="1:15" x14ac:dyDescent="0.3">
      <c r="B8" s="1" t="s">
        <v>10</v>
      </c>
      <c r="C8" s="1">
        <f>C7/(SQRT(2))</f>
        <v>0.49360000000000059</v>
      </c>
      <c r="D8" s="1">
        <f t="shared" ref="D8:G8" si="2">D7/(SQRT(2))</f>
        <v>1.4130999999999976</v>
      </c>
      <c r="E8" s="1">
        <f t="shared" si="2"/>
        <v>3.7499999999999964E-3</v>
      </c>
      <c r="F8" s="1">
        <f t="shared" si="2"/>
        <v>0.29599999999999871</v>
      </c>
      <c r="G8" s="1">
        <f t="shared" si="2"/>
        <v>4.5999999999999869E-3</v>
      </c>
      <c r="H8" s="1">
        <f>H7/(SQRT(2))</f>
        <v>1.8731000000000007</v>
      </c>
      <c r="I8" s="1">
        <f>I7/(SQRT(2))</f>
        <v>0</v>
      </c>
      <c r="J8" s="1" t="e">
        <f>J7/(SQRT(2))</f>
        <v>#DIV/0!</v>
      </c>
      <c r="K8" s="1">
        <f>K7/(SQRT(2))</f>
        <v>0</v>
      </c>
      <c r="L8" s="1">
        <f t="shared" ref="L8:O8" si="3">L7/(SQRT(2))</f>
        <v>0</v>
      </c>
      <c r="M8" s="1">
        <f t="shared" si="3"/>
        <v>0</v>
      </c>
      <c r="N8" s="1" t="e">
        <f t="shared" si="3"/>
        <v>#DIV/0!</v>
      </c>
      <c r="O8" s="1">
        <f t="shared" si="3"/>
        <v>0</v>
      </c>
    </row>
    <row r="10" spans="1:15" x14ac:dyDescent="0.3">
      <c r="A10">
        <v>-1.631</v>
      </c>
    </row>
    <row r="11" spans="1:15" x14ac:dyDescent="0.3">
      <c r="A11">
        <v>-1.577</v>
      </c>
    </row>
    <row r="12" spans="1:15" x14ac:dyDescent="0.3">
      <c r="A12" s="8">
        <f>AVERAGE(A10:A11)</f>
        <v>-1.6040000000000001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O12"/>
  <sheetViews>
    <sheetView zoomScale="85" zoomScaleNormal="85" workbookViewId="0">
      <selection activeCell="N29" activeCellId="1" sqref="O6 N29"/>
    </sheetView>
  </sheetViews>
  <sheetFormatPr defaultRowHeight="14.4" x14ac:dyDescent="0.3"/>
  <cols>
    <col min="1" max="1" width="10.5546875" bestFit="1" customWidth="1"/>
    <col min="2" max="2" width="7.88671875" customWidth="1"/>
    <col min="3" max="7" width="12" customWidth="1"/>
    <col min="8" max="9" width="12" bestFit="1" customWidth="1"/>
    <col min="10" max="10" width="12.33203125" bestFit="1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44796</v>
      </c>
      <c r="B4" s="2">
        <v>60</v>
      </c>
      <c r="C4" s="2">
        <v>36.340200000000003</v>
      </c>
      <c r="D4" s="2">
        <v>10.2028</v>
      </c>
      <c r="E4" s="2">
        <v>0.59350000000000003</v>
      </c>
      <c r="F4" s="2">
        <v>4.7968000000000002</v>
      </c>
      <c r="G4" s="2">
        <v>3.5799999999999998E-2</v>
      </c>
      <c r="H4" s="2">
        <v>45.113999999999997</v>
      </c>
      <c r="I4" s="2">
        <v>2.5177</v>
      </c>
      <c r="J4" s="2">
        <v>1.3134999999999999</v>
      </c>
      <c r="K4" s="2">
        <v>0</v>
      </c>
      <c r="L4" s="2">
        <v>0.77969999999999995</v>
      </c>
      <c r="M4" s="2">
        <v>5.1900000000000002E-2</v>
      </c>
      <c r="N4" s="2">
        <v>3.3719999999999999</v>
      </c>
      <c r="O4" s="2">
        <v>0.96679999999999999</v>
      </c>
    </row>
    <row r="5" spans="1:15" x14ac:dyDescent="0.3">
      <c r="A5" s="3">
        <v>44797</v>
      </c>
      <c r="B5">
        <v>60</v>
      </c>
      <c r="C5">
        <v>31.462499999999999</v>
      </c>
      <c r="D5">
        <v>10.1721</v>
      </c>
      <c r="E5">
        <v>0.20749999999999999</v>
      </c>
      <c r="F5">
        <v>3.6208</v>
      </c>
      <c r="G5">
        <v>3.2399999999999998E-2</v>
      </c>
      <c r="H5">
        <v>40.5124</v>
      </c>
      <c r="I5">
        <v>1.8469</v>
      </c>
      <c r="J5">
        <v>0.98570000000000002</v>
      </c>
      <c r="K5">
        <v>0</v>
      </c>
      <c r="L5">
        <v>0.76670000000000005</v>
      </c>
      <c r="M5">
        <v>5.11E-2</v>
      </c>
      <c r="N5">
        <v>1.3264</v>
      </c>
      <c r="O5">
        <v>0.57040000000000002</v>
      </c>
    </row>
    <row r="6" spans="1:15" x14ac:dyDescent="0.3">
      <c r="B6" s="1" t="s">
        <v>8</v>
      </c>
      <c r="C6" s="1">
        <f>AVERAGE(C4:C5)</f>
        <v>33.901350000000001</v>
      </c>
      <c r="D6" s="1">
        <f t="shared" ref="D6:O6" si="0">AVERAGE(D4:D5)</f>
        <v>10.18745</v>
      </c>
      <c r="E6" s="1">
        <f t="shared" si="0"/>
        <v>0.40050000000000002</v>
      </c>
      <c r="F6" s="1">
        <f t="shared" si="0"/>
        <v>4.2088000000000001</v>
      </c>
      <c r="G6" s="1">
        <f t="shared" si="0"/>
        <v>3.4099999999999998E-2</v>
      </c>
      <c r="H6" s="1">
        <f t="shared" si="0"/>
        <v>42.813199999999995</v>
      </c>
      <c r="I6" s="1">
        <f t="shared" si="0"/>
        <v>2.1823000000000001</v>
      </c>
      <c r="J6" s="1">
        <f t="shared" si="0"/>
        <v>1.1496</v>
      </c>
      <c r="K6" s="1">
        <f t="shared" si="0"/>
        <v>0</v>
      </c>
      <c r="L6" s="1">
        <f t="shared" si="0"/>
        <v>0.7732</v>
      </c>
      <c r="M6" s="1">
        <f t="shared" si="0"/>
        <v>5.1500000000000004E-2</v>
      </c>
      <c r="N6" s="1">
        <f t="shared" si="0"/>
        <v>2.3491999999999997</v>
      </c>
      <c r="O6" s="1">
        <f t="shared" si="0"/>
        <v>0.76859999999999995</v>
      </c>
    </row>
    <row r="7" spans="1:15" x14ac:dyDescent="0.3">
      <c r="B7" s="1" t="s">
        <v>9</v>
      </c>
      <c r="C7" s="1">
        <f>STDEV(C4:C5)</f>
        <v>3.4490547465936259</v>
      </c>
      <c r="D7" s="1">
        <f t="shared" ref="D7:O7" si="1">STDEV(D4:D5)</f>
        <v>2.1708178182426659E-2</v>
      </c>
      <c r="E7" s="1">
        <f t="shared" si="1"/>
        <v>0.27294321753800738</v>
      </c>
      <c r="F7" s="1">
        <f t="shared" si="1"/>
        <v>0.83155757467537972</v>
      </c>
      <c r="G7" s="1">
        <f t="shared" si="1"/>
        <v>2.4041630560342618E-3</v>
      </c>
      <c r="H7" s="1">
        <f t="shared" si="1"/>
        <v>3.2538225643080154</v>
      </c>
      <c r="I7" s="1">
        <f t="shared" si="1"/>
        <v>0.47432722881993533</v>
      </c>
      <c r="J7" s="1">
        <f t="shared" si="1"/>
        <v>0.23178960287295086</v>
      </c>
      <c r="K7" s="1">
        <f t="shared" si="1"/>
        <v>0</v>
      </c>
      <c r="L7" s="1">
        <f t="shared" si="1"/>
        <v>9.1923881554250471E-3</v>
      </c>
      <c r="M7" s="1">
        <f t="shared" si="1"/>
        <v>5.6568542494923955E-4</v>
      </c>
      <c r="N7" s="1">
        <f t="shared" si="1"/>
        <v>1.4464576315952025</v>
      </c>
      <c r="O7" s="1">
        <f t="shared" si="1"/>
        <v>0.28029712806234802</v>
      </c>
    </row>
    <row r="8" spans="1:15" x14ac:dyDescent="0.3">
      <c r="B8" s="1" t="s">
        <v>10</v>
      </c>
      <c r="C8" s="1">
        <f>C7/(SQRT(2))</f>
        <v>2.4388500000000022</v>
      </c>
      <c r="D8" s="1">
        <f t="shared" ref="D8:G8" si="2">D7/(SQRT(2))</f>
        <v>1.5349999999999751E-2</v>
      </c>
      <c r="E8" s="1">
        <f t="shared" si="2"/>
        <v>0.193</v>
      </c>
      <c r="F8" s="1">
        <f t="shared" si="2"/>
        <v>0.58799999999999986</v>
      </c>
      <c r="G8" s="1">
        <f t="shared" si="2"/>
        <v>1.7000000000000001E-3</v>
      </c>
      <c r="H8" s="1">
        <f>H7/(SQRT(2))</f>
        <v>2.3007999999999988</v>
      </c>
      <c r="I8" s="1">
        <f>I7/(SQRT(2))</f>
        <v>0.33539999999999942</v>
      </c>
      <c r="J8" s="1">
        <f>J7/(SQRT(2))</f>
        <v>0.16390000000000041</v>
      </c>
      <c r="K8" s="1">
        <f>K7/(SQRT(2))</f>
        <v>0</v>
      </c>
      <c r="L8" s="1">
        <f t="shared" ref="L8:O8" si="3">L7/(SQRT(2))</f>
        <v>6.4999999999999494E-3</v>
      </c>
      <c r="M8" s="1">
        <f t="shared" si="3"/>
        <v>4.0000000000000105E-4</v>
      </c>
      <c r="N8" s="1">
        <f t="shared" si="3"/>
        <v>1.0228000000000006</v>
      </c>
      <c r="O8" s="1">
        <f t="shared" si="3"/>
        <v>0.1982000000000004</v>
      </c>
    </row>
    <row r="10" spans="1:15" x14ac:dyDescent="0.3">
      <c r="A10">
        <v>-1.823</v>
      </c>
      <c r="B10">
        <f>AVERAGE(A10:A11)</f>
        <v>-1.8340000000000001</v>
      </c>
    </row>
    <row r="11" spans="1:15" x14ac:dyDescent="0.3">
      <c r="A11">
        <v>-1.845</v>
      </c>
    </row>
    <row r="12" spans="1:15" x14ac:dyDescent="0.3">
      <c r="A12" s="3">
        <v>44796</v>
      </c>
      <c r="B12">
        <v>60</v>
      </c>
      <c r="C12">
        <v>25.4697</v>
      </c>
      <c r="D12">
        <v>7.5883000000000003</v>
      </c>
      <c r="E12">
        <v>0.18210000000000001</v>
      </c>
      <c r="F12">
        <v>4.1315</v>
      </c>
      <c r="G12">
        <v>4.0500000000000001E-2</v>
      </c>
      <c r="H12">
        <v>46.523800000000001</v>
      </c>
      <c r="I12">
        <v>3.9994999999999998</v>
      </c>
      <c r="J12">
        <v>0.68089999999999995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O9"/>
  <sheetViews>
    <sheetView workbookViewId="0">
      <selection activeCell="E15" sqref="E15"/>
    </sheetView>
  </sheetViews>
  <sheetFormatPr defaultRowHeight="14.4" x14ac:dyDescent="0.3"/>
  <cols>
    <col min="1" max="1" width="10.5546875" bestFit="1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44839</v>
      </c>
      <c r="B4" s="2">
        <v>60</v>
      </c>
      <c r="C4" s="2">
        <v>30.1</v>
      </c>
      <c r="D4" s="2">
        <v>28.3</v>
      </c>
      <c r="E4" s="2">
        <v>0.1</v>
      </c>
      <c r="F4" s="2">
        <v>2.5</v>
      </c>
      <c r="G4" s="2">
        <v>3.2899999999999999E-2</v>
      </c>
      <c r="H4" s="2">
        <v>16.367100000000001</v>
      </c>
      <c r="I4" s="2"/>
      <c r="J4" s="2">
        <v>1.1632</v>
      </c>
      <c r="K4" s="2"/>
      <c r="L4" s="2"/>
      <c r="M4" s="2"/>
      <c r="N4" s="2"/>
      <c r="O4" s="2"/>
    </row>
    <row r="5" spans="1:15" x14ac:dyDescent="0.3">
      <c r="A5" s="3">
        <v>44841</v>
      </c>
      <c r="B5">
        <v>60</v>
      </c>
      <c r="C5">
        <v>25.906300000000002</v>
      </c>
      <c r="D5">
        <v>23.225899999999999</v>
      </c>
      <c r="E5">
        <v>2.1899999999999999E-2</v>
      </c>
      <c r="F5">
        <v>2.0762999999999998</v>
      </c>
      <c r="G5">
        <v>3.2800000000000003E-2</v>
      </c>
    </row>
    <row r="6" spans="1:15" x14ac:dyDescent="0.3">
      <c r="A6" s="3"/>
    </row>
    <row r="7" spans="1:15" x14ac:dyDescent="0.3">
      <c r="B7" s="1" t="s">
        <v>8</v>
      </c>
      <c r="C7" s="1">
        <f>AVERAGE(C4:C5)</f>
        <v>28.003150000000002</v>
      </c>
      <c r="D7" s="1">
        <f t="shared" ref="D7:O7" si="0">AVERAGE(D4:D5)</f>
        <v>25.76295</v>
      </c>
      <c r="E7" s="1">
        <f t="shared" si="0"/>
        <v>6.0950000000000004E-2</v>
      </c>
      <c r="F7" s="1">
        <f t="shared" si="0"/>
        <v>2.2881499999999999</v>
      </c>
      <c r="G7" s="1">
        <f t="shared" si="0"/>
        <v>3.2850000000000004E-2</v>
      </c>
      <c r="H7" s="1">
        <f t="shared" si="0"/>
        <v>16.367100000000001</v>
      </c>
      <c r="I7" s="1" t="e">
        <f t="shared" si="0"/>
        <v>#DIV/0!</v>
      </c>
      <c r="J7" s="1">
        <f t="shared" si="0"/>
        <v>1.1632</v>
      </c>
      <c r="K7" s="1" t="e">
        <f t="shared" si="0"/>
        <v>#DIV/0!</v>
      </c>
      <c r="L7" s="1" t="e">
        <f t="shared" si="0"/>
        <v>#DIV/0!</v>
      </c>
      <c r="M7" s="1" t="e">
        <f t="shared" si="0"/>
        <v>#DIV/0!</v>
      </c>
      <c r="N7" s="1" t="e">
        <f t="shared" si="0"/>
        <v>#DIV/0!</v>
      </c>
      <c r="O7" s="1" t="e">
        <f t="shared" si="0"/>
        <v>#DIV/0!</v>
      </c>
    </row>
    <row r="8" spans="1:15" x14ac:dyDescent="0.3">
      <c r="B8" s="1" t="s">
        <v>9</v>
      </c>
      <c r="C8" s="1">
        <f>STDEV(C4:C5)</f>
        <v>2.9653937082620243</v>
      </c>
      <c r="D8" s="1">
        <f t="shared" ref="D8:O8" si="1">STDEV(D4:D5)</f>
        <v>3.5879305184186618</v>
      </c>
      <c r="E8" s="1">
        <f t="shared" si="1"/>
        <v>5.5225039610669373E-2</v>
      </c>
      <c r="F8" s="1">
        <f t="shared" si="1"/>
        <v>0.29960114318874032</v>
      </c>
      <c r="G8" s="1">
        <f t="shared" si="1"/>
        <v>7.0710678118651867E-5</v>
      </c>
      <c r="H8" s="1" t="e">
        <f t="shared" si="1"/>
        <v>#DIV/0!</v>
      </c>
      <c r="I8" s="1" t="e">
        <f t="shared" si="1"/>
        <v>#DIV/0!</v>
      </c>
      <c r="J8" s="1" t="e">
        <f t="shared" si="1"/>
        <v>#DIV/0!</v>
      </c>
      <c r="K8" s="1" t="e">
        <f t="shared" si="1"/>
        <v>#DIV/0!</v>
      </c>
      <c r="L8" s="1" t="e">
        <f t="shared" si="1"/>
        <v>#DIV/0!</v>
      </c>
      <c r="M8" s="1" t="e">
        <f t="shared" si="1"/>
        <v>#DIV/0!</v>
      </c>
      <c r="N8" s="1" t="e">
        <f t="shared" si="1"/>
        <v>#DIV/0!</v>
      </c>
      <c r="O8" s="1" t="e">
        <f t="shared" si="1"/>
        <v>#DIV/0!</v>
      </c>
    </row>
    <row r="9" spans="1:15" x14ac:dyDescent="0.3">
      <c r="B9" s="1" t="s">
        <v>10</v>
      </c>
      <c r="C9" s="1">
        <f>C8/(SQRT(2))</f>
        <v>2.0968499999999999</v>
      </c>
      <c r="D9" s="1">
        <f t="shared" ref="D9:G9" si="2">D8/(SQRT(2))</f>
        <v>2.5370500000000007</v>
      </c>
      <c r="E9" s="1">
        <f t="shared" si="2"/>
        <v>3.9050000000000008E-2</v>
      </c>
      <c r="F9" s="1">
        <f t="shared" si="2"/>
        <v>0.21185000000000007</v>
      </c>
      <c r="G9" s="1">
        <f t="shared" si="2"/>
        <v>4.9999999999997956E-5</v>
      </c>
      <c r="H9" s="1" t="e">
        <f>H8/(SQRT(2))</f>
        <v>#DIV/0!</v>
      </c>
      <c r="I9" s="1" t="e">
        <f>I8/(SQRT(2))</f>
        <v>#DIV/0!</v>
      </c>
      <c r="J9" s="1" t="e">
        <f>J8/(SQRT(2))</f>
        <v>#DIV/0!</v>
      </c>
      <c r="K9" s="1" t="e">
        <f>K8/(SQRT(2))</f>
        <v>#DIV/0!</v>
      </c>
      <c r="L9" s="1" t="e">
        <f t="shared" ref="L9:O9" si="3">L8/(SQRT(2))</f>
        <v>#DIV/0!</v>
      </c>
      <c r="M9" s="1" t="e">
        <f t="shared" si="3"/>
        <v>#DIV/0!</v>
      </c>
      <c r="N9" s="1" t="e">
        <f t="shared" si="3"/>
        <v>#DIV/0!</v>
      </c>
      <c r="O9" s="1" t="e">
        <f t="shared" si="3"/>
        <v>#DIV/0!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O9"/>
  <sheetViews>
    <sheetView workbookViewId="0">
      <selection activeCell="K19" sqref="K19"/>
    </sheetView>
  </sheetViews>
  <sheetFormatPr defaultRowHeight="14.4" x14ac:dyDescent="0.3"/>
  <cols>
    <col min="1" max="1" width="10.5546875" bestFit="1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44803</v>
      </c>
      <c r="B4" s="2">
        <v>60</v>
      </c>
      <c r="C4" s="2">
        <v>29.97</v>
      </c>
      <c r="D4" s="2">
        <v>22.181799999999999</v>
      </c>
      <c r="E4" s="2">
        <v>0.435</v>
      </c>
      <c r="F4" s="2">
        <v>4.2058999999999997</v>
      </c>
      <c r="G4" s="2">
        <v>3.6999999999999998E-2</v>
      </c>
      <c r="H4" s="2">
        <v>22.365400000000001</v>
      </c>
      <c r="I4" s="2">
        <v>4.0156999999999998</v>
      </c>
      <c r="J4" s="2">
        <v>2.4218999999999999</v>
      </c>
      <c r="K4" s="2">
        <v>6.08E-2</v>
      </c>
      <c r="L4" s="2">
        <v>2.0005999999999999</v>
      </c>
      <c r="M4" s="2">
        <v>6.6600000000000006E-2</v>
      </c>
      <c r="N4" s="2">
        <v>0.86519999999999997</v>
      </c>
      <c r="O4" s="2">
        <v>0.49609999999999999</v>
      </c>
    </row>
    <row r="5" spans="1:15" x14ac:dyDescent="0.3">
      <c r="A5" s="3">
        <v>44803</v>
      </c>
      <c r="B5">
        <v>60</v>
      </c>
      <c r="C5">
        <v>34.0672</v>
      </c>
      <c r="D5">
        <v>22.7502</v>
      </c>
      <c r="E5">
        <v>0.6512</v>
      </c>
      <c r="F5">
        <v>4.0274000000000001</v>
      </c>
      <c r="G5">
        <v>6.0600000000000001E-2</v>
      </c>
      <c r="H5">
        <v>13.927899999999999</v>
      </c>
      <c r="I5">
        <v>3.3584999999999998</v>
      </c>
      <c r="J5">
        <v>2.2644000000000002</v>
      </c>
      <c r="K5">
        <v>5.0900000000000001E-2</v>
      </c>
      <c r="L5">
        <v>1.1153999999999999</v>
      </c>
      <c r="M5">
        <v>5.57E-2</v>
      </c>
      <c r="N5">
        <v>0.72360000000000002</v>
      </c>
      <c r="O5">
        <v>0.62239999999999995</v>
      </c>
    </row>
    <row r="6" spans="1:15" x14ac:dyDescent="0.3">
      <c r="A6" s="3"/>
    </row>
    <row r="7" spans="1:15" x14ac:dyDescent="0.3">
      <c r="B7" s="1" t="s">
        <v>8</v>
      </c>
      <c r="C7" s="1">
        <f>AVERAGE(C4:C5)</f>
        <v>32.018599999999999</v>
      </c>
      <c r="D7" s="1">
        <f t="shared" ref="D7:G7" si="0">AVERAGE(D4:D5)</f>
        <v>22.466000000000001</v>
      </c>
      <c r="E7" s="1">
        <f t="shared" si="0"/>
        <v>0.54310000000000003</v>
      </c>
      <c r="F7" s="1">
        <f t="shared" si="0"/>
        <v>4.1166499999999999</v>
      </c>
      <c r="G7" s="1">
        <f t="shared" si="0"/>
        <v>4.8799999999999996E-2</v>
      </c>
      <c r="H7" s="1">
        <f t="shared" ref="H7:O7" si="1">AVERAGE(H4:H5)</f>
        <v>18.146650000000001</v>
      </c>
      <c r="I7" s="1">
        <f t="shared" si="1"/>
        <v>3.6871</v>
      </c>
      <c r="J7" s="1">
        <f t="shared" si="1"/>
        <v>2.3431500000000001</v>
      </c>
      <c r="K7" s="1">
        <f t="shared" si="1"/>
        <v>5.5849999999999997E-2</v>
      </c>
      <c r="L7" s="1">
        <f t="shared" si="1"/>
        <v>1.5579999999999998</v>
      </c>
      <c r="M7" s="1">
        <f t="shared" si="1"/>
        <v>6.1150000000000003E-2</v>
      </c>
      <c r="N7" s="1">
        <f t="shared" si="1"/>
        <v>0.7944</v>
      </c>
      <c r="O7" s="1">
        <f t="shared" si="1"/>
        <v>0.55925000000000002</v>
      </c>
    </row>
    <row r="8" spans="1:15" x14ac:dyDescent="0.3">
      <c r="B8" s="1" t="s">
        <v>9</v>
      </c>
      <c r="C8" s="1">
        <f>STDEV(C4:C5)</f>
        <v>2.897157903877523</v>
      </c>
      <c r="D8" s="1">
        <f t="shared" ref="D8:G8" si="2">STDEV(D4:D5)</f>
        <v>0.40191949442643393</v>
      </c>
      <c r="E8" s="1">
        <f t="shared" si="2"/>
        <v>0.15287648609253129</v>
      </c>
      <c r="F8" s="1">
        <f t="shared" si="2"/>
        <v>0.12621856044179849</v>
      </c>
      <c r="G8" s="1">
        <f t="shared" si="2"/>
        <v>1.6687720036002555E-2</v>
      </c>
      <c r="H8" s="1">
        <f t="shared" ref="H8:O8" si="3">STDEV(H4:H5)</f>
        <v>5.966213466261495</v>
      </c>
      <c r="I8" s="1">
        <f t="shared" si="3"/>
        <v>0.46471057659579906</v>
      </c>
      <c r="J8" s="1">
        <f t="shared" si="3"/>
        <v>0.11136931803688106</v>
      </c>
      <c r="K8" s="1">
        <f t="shared" si="3"/>
        <v>7.0003571337468196E-3</v>
      </c>
      <c r="L8" s="1">
        <f t="shared" si="3"/>
        <v>0.62593092270633233</v>
      </c>
      <c r="M8" s="1">
        <f t="shared" si="3"/>
        <v>7.7074639149333725E-3</v>
      </c>
      <c r="N8" s="1">
        <f t="shared" si="3"/>
        <v>0.10012632021601509</v>
      </c>
      <c r="O8" s="1">
        <f t="shared" si="3"/>
        <v>8.9307586463860542E-2</v>
      </c>
    </row>
    <row r="9" spans="1:15" x14ac:dyDescent="0.3">
      <c r="B9" s="1" t="s">
        <v>10</v>
      </c>
      <c r="C9" s="1">
        <f>C8/(SQRT(2))</f>
        <v>2.0486000000000004</v>
      </c>
      <c r="D9" s="1">
        <f t="shared" ref="D9:G9" si="4">D8/(SQRT(2))</f>
        <v>0.28420000000000023</v>
      </c>
      <c r="E9" s="1">
        <f t="shared" si="4"/>
        <v>0.10809999999999979</v>
      </c>
      <c r="F9" s="1">
        <f t="shared" si="4"/>
        <v>8.9249999999999829E-2</v>
      </c>
      <c r="G9" s="1">
        <f t="shared" si="4"/>
        <v>1.1800000000000022E-2</v>
      </c>
      <c r="H9" s="1">
        <f>H8/(SQRT(2))</f>
        <v>4.21875</v>
      </c>
      <c r="I9" s="1">
        <f>I8/(SQRT(2))</f>
        <v>0.3286</v>
      </c>
      <c r="J9" s="1">
        <f>J8/(SQRT(2))</f>
        <v>7.8749999999999876E-2</v>
      </c>
      <c r="K9" s="1">
        <f>K8/(SQRT(2))</f>
        <v>4.9499999999999987E-3</v>
      </c>
      <c r="L9" s="1">
        <f t="shared" ref="L9:O9" si="5">L8/(SQRT(2))</f>
        <v>0.44260000000000027</v>
      </c>
      <c r="M9" s="1">
        <f t="shared" si="5"/>
        <v>5.4500000000000026E-3</v>
      </c>
      <c r="N9" s="1">
        <f t="shared" si="5"/>
        <v>7.079999999999996E-2</v>
      </c>
      <c r="O9" s="1">
        <f t="shared" si="5"/>
        <v>6.3149999999999706E-2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12"/>
  <sheetViews>
    <sheetView zoomScale="85" zoomScaleNormal="85" workbookViewId="0">
      <selection activeCell="G15" sqref="G15"/>
    </sheetView>
  </sheetViews>
  <sheetFormatPr defaultRowHeight="14.4" x14ac:dyDescent="0.3"/>
  <cols>
    <col min="1" max="1" width="10.5546875" bestFit="1" customWidth="1"/>
    <col min="14" max="14" width="16.88671875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30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4">
        <v>44865</v>
      </c>
      <c r="B4" s="2">
        <v>60</v>
      </c>
      <c r="C4" s="2">
        <v>32.281399999999998</v>
      </c>
      <c r="D4" s="2">
        <v>14.47</v>
      </c>
      <c r="E4" s="2">
        <v>0.2462</v>
      </c>
      <c r="F4" s="2">
        <v>2.04</v>
      </c>
      <c r="G4" s="2">
        <v>2.7E-2</v>
      </c>
      <c r="H4" s="2">
        <v>29.04</v>
      </c>
      <c r="I4" s="2">
        <v>0.3735</v>
      </c>
      <c r="J4" s="2">
        <v>1.0660000000000001</v>
      </c>
      <c r="K4" s="2">
        <v>0</v>
      </c>
      <c r="L4" s="2">
        <v>0</v>
      </c>
      <c r="M4" s="2">
        <v>0.59950000000000003</v>
      </c>
      <c r="N4" s="2">
        <v>0</v>
      </c>
      <c r="O4" s="2">
        <v>0.27900000000000003</v>
      </c>
    </row>
    <row r="5" spans="1:15" x14ac:dyDescent="0.3">
      <c r="A5" s="3">
        <v>44866</v>
      </c>
      <c r="B5">
        <v>60</v>
      </c>
      <c r="C5">
        <v>25.983000000000001</v>
      </c>
      <c r="D5">
        <v>23.364000000000001</v>
      </c>
      <c r="E5">
        <v>0.20599999999999999</v>
      </c>
      <c r="F5">
        <v>2.1230000000000002</v>
      </c>
      <c r="G5">
        <v>3.6999999999999998E-2</v>
      </c>
      <c r="H5">
        <v>30.163</v>
      </c>
      <c r="I5">
        <v>0.15340000000000001</v>
      </c>
      <c r="J5">
        <v>1.2130000000000001</v>
      </c>
      <c r="K5">
        <v>0</v>
      </c>
      <c r="L5">
        <v>0.38400000000000001</v>
      </c>
      <c r="M5">
        <v>0.15340000000000001</v>
      </c>
      <c r="N5">
        <v>0.68810000000000004</v>
      </c>
      <c r="O5">
        <v>0.57130000000000003</v>
      </c>
    </row>
    <row r="6" spans="1:15" x14ac:dyDescent="0.3">
      <c r="B6" s="1" t="s">
        <v>8</v>
      </c>
      <c r="C6" s="1">
        <f>AVERAGE(C4:C5)</f>
        <v>29.132199999999997</v>
      </c>
      <c r="D6" s="1">
        <f t="shared" ref="D6:O6" si="0">AVERAGE(D4:D5)</f>
        <v>18.917000000000002</v>
      </c>
      <c r="E6" s="1">
        <f t="shared" si="0"/>
        <v>0.2261</v>
      </c>
      <c r="F6" s="1">
        <f t="shared" si="0"/>
        <v>2.0815000000000001</v>
      </c>
      <c r="G6" s="1">
        <f t="shared" si="0"/>
        <v>3.2000000000000001E-2</v>
      </c>
      <c r="H6" s="1">
        <f t="shared" si="0"/>
        <v>29.601500000000001</v>
      </c>
      <c r="I6" s="1">
        <f t="shared" si="0"/>
        <v>0.26345000000000002</v>
      </c>
      <c r="J6" s="1">
        <f t="shared" si="0"/>
        <v>1.1395</v>
      </c>
      <c r="K6" s="1">
        <f t="shared" si="0"/>
        <v>0</v>
      </c>
      <c r="L6" s="1">
        <f t="shared" si="0"/>
        <v>0.192</v>
      </c>
      <c r="M6" s="1">
        <f t="shared" si="0"/>
        <v>0.37645000000000001</v>
      </c>
      <c r="N6" s="1">
        <f t="shared" si="0"/>
        <v>0.34405000000000002</v>
      </c>
      <c r="O6" s="1">
        <f t="shared" si="0"/>
        <v>0.42515000000000003</v>
      </c>
    </row>
    <row r="7" spans="1:15" x14ac:dyDescent="0.3">
      <c r="B7" s="1" t="s">
        <v>9</v>
      </c>
      <c r="C7" s="1">
        <f>STDEV(C4:C5)</f>
        <v>4.4536413506253645</v>
      </c>
      <c r="D7" s="1">
        <f t="shared" ref="D7:O7" si="1">STDEV(D4:D5)</f>
        <v>6.2890077118731504</v>
      </c>
      <c r="E7" s="1">
        <f t="shared" si="1"/>
        <v>2.8425692603699221E-2</v>
      </c>
      <c r="F7" s="1">
        <f t="shared" si="1"/>
        <v>5.8689862838483577E-2</v>
      </c>
      <c r="G7" s="1">
        <f t="shared" si="1"/>
        <v>7.0710678118654537E-3</v>
      </c>
      <c r="H7" s="1">
        <f t="shared" si="1"/>
        <v>0.79408091527249369</v>
      </c>
      <c r="I7" s="1">
        <f t="shared" si="1"/>
        <v>0.15563420253915908</v>
      </c>
      <c r="J7" s="1">
        <f t="shared" si="1"/>
        <v>0.10394469683442251</v>
      </c>
      <c r="K7" s="1">
        <f t="shared" si="1"/>
        <v>0</v>
      </c>
      <c r="L7" s="1">
        <f t="shared" si="1"/>
        <v>0.27152900397563423</v>
      </c>
      <c r="M7" s="1">
        <f t="shared" si="1"/>
        <v>0.31544033508731889</v>
      </c>
      <c r="N7" s="1">
        <f t="shared" si="1"/>
        <v>0.4865601761344634</v>
      </c>
      <c r="O7" s="1">
        <f t="shared" si="1"/>
        <v>0.20668731214082792</v>
      </c>
    </row>
    <row r="8" spans="1:15" x14ac:dyDescent="0.3">
      <c r="B8" s="1" t="s">
        <v>10</v>
      </c>
      <c r="C8" s="1">
        <f>C7/(SQRT(2))</f>
        <v>3.1492000000000093</v>
      </c>
      <c r="D8" s="1">
        <f t="shared" ref="D8:G8" si="2">D7/(SQRT(2))</f>
        <v>4.4469999999999974</v>
      </c>
      <c r="E8" s="1">
        <f t="shared" si="2"/>
        <v>2.0100000000000007E-2</v>
      </c>
      <c r="F8" s="1">
        <f t="shared" si="2"/>
        <v>4.1500000000000092E-2</v>
      </c>
      <c r="G8" s="1">
        <f t="shared" si="2"/>
        <v>4.9999999999999845E-3</v>
      </c>
      <c r="H8" s="1">
        <f>H7/(SQRT(2))</f>
        <v>0.56150000000000055</v>
      </c>
      <c r="I8" s="1">
        <f>I7/(SQRT(2))</f>
        <v>0.11004999999999997</v>
      </c>
      <c r="J8" s="1">
        <f>J7/(SQRT(2))</f>
        <v>7.350000000000001E-2</v>
      </c>
      <c r="K8" s="1">
        <f>K7/(SQRT(2))</f>
        <v>0</v>
      </c>
      <c r="L8" s="1">
        <f t="shared" ref="L8:O8" si="3">L7/(SQRT(2))</f>
        <v>0.19199999999999998</v>
      </c>
      <c r="M8" s="1">
        <f t="shared" si="3"/>
        <v>0.22305000000000003</v>
      </c>
      <c r="N8" s="1">
        <f t="shared" si="3"/>
        <v>0.34405000000000002</v>
      </c>
      <c r="O8" s="1">
        <f t="shared" si="3"/>
        <v>0.14615000000000003</v>
      </c>
    </row>
    <row r="10" spans="1:15" x14ac:dyDescent="0.3">
      <c r="A10">
        <v>-1.8240000000000001</v>
      </c>
    </row>
    <row r="11" spans="1:15" x14ac:dyDescent="0.3">
      <c r="A11">
        <v>-1.85</v>
      </c>
    </row>
    <row r="12" spans="1:15" x14ac:dyDescent="0.3">
      <c r="A12" s="8">
        <f>AVERAGE(A10:A11)</f>
        <v>-1.8370000000000002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P12"/>
  <sheetViews>
    <sheetView zoomScale="55" zoomScaleNormal="55" workbookViewId="0">
      <selection activeCell="F39" sqref="F39"/>
    </sheetView>
  </sheetViews>
  <sheetFormatPr defaultRowHeight="14.4" x14ac:dyDescent="0.3"/>
  <cols>
    <col min="1" max="1" width="13.109375" customWidth="1"/>
    <col min="2" max="2" width="14.5546875" customWidth="1"/>
    <col min="3" max="3" width="14.109375" customWidth="1"/>
    <col min="4" max="4" width="14.33203125" customWidth="1"/>
    <col min="14" max="15" width="10" bestFit="1" customWidth="1"/>
    <col min="16" max="16" width="16.88671875" customWidth="1"/>
  </cols>
  <sheetData>
    <row r="1" spans="1:16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28</v>
      </c>
      <c r="O1" t="s">
        <v>27</v>
      </c>
      <c r="P1" t="s">
        <v>26</v>
      </c>
    </row>
    <row r="2" spans="1:16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6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6" x14ac:dyDescent="0.3">
      <c r="A4" s="4">
        <v>44936</v>
      </c>
      <c r="B4" s="2">
        <v>50</v>
      </c>
      <c r="C4" s="2">
        <v>20.5503</v>
      </c>
      <c r="D4" s="2">
        <v>10.587199999999999</v>
      </c>
      <c r="E4" s="2">
        <v>8.0399999999999999E-2</v>
      </c>
      <c r="F4" s="2">
        <v>1.3962000000000001</v>
      </c>
      <c r="G4" s="2">
        <v>1.9E-2</v>
      </c>
      <c r="H4" s="2">
        <v>43.6312</v>
      </c>
      <c r="I4" s="2">
        <v>1.3089</v>
      </c>
      <c r="J4" s="2">
        <v>0.65580000000000005</v>
      </c>
      <c r="K4" s="2">
        <v>0</v>
      </c>
      <c r="L4" s="2">
        <v>0</v>
      </c>
      <c r="M4" s="2">
        <v>7.2999999999999995E-2</v>
      </c>
      <c r="N4" s="2">
        <v>2.6173999999999999</v>
      </c>
      <c r="O4" s="2">
        <v>0.2717</v>
      </c>
      <c r="P4" s="2">
        <v>0</v>
      </c>
    </row>
    <row r="5" spans="1:16" s="6" customFormat="1" x14ac:dyDescent="0.3">
      <c r="A5" s="5">
        <v>44958</v>
      </c>
      <c r="B5" s="6">
        <v>50</v>
      </c>
      <c r="C5" s="6">
        <v>25.9998</v>
      </c>
      <c r="D5" s="6">
        <v>10.5121</v>
      </c>
      <c r="E5" s="6">
        <v>0.53480000000000005</v>
      </c>
      <c r="F5" s="6">
        <v>3.3952</v>
      </c>
      <c r="G5" s="6">
        <v>4.4900000000000002E-2</v>
      </c>
      <c r="H5" s="6">
        <v>33.131700000000002</v>
      </c>
      <c r="I5" s="6">
        <v>0.21410000000000001</v>
      </c>
      <c r="J5" s="6">
        <v>1.0143</v>
      </c>
      <c r="K5" s="6">
        <v>0</v>
      </c>
      <c r="L5" s="6">
        <v>0</v>
      </c>
      <c r="M5" s="6">
        <v>0.1227</v>
      </c>
      <c r="N5" s="6">
        <v>0</v>
      </c>
      <c r="O5" s="6">
        <v>0.68540000000000001</v>
      </c>
      <c r="P5">
        <v>0.79690000000000005</v>
      </c>
    </row>
    <row r="6" spans="1:16" x14ac:dyDescent="0.3">
      <c r="B6" s="1" t="s">
        <v>8</v>
      </c>
      <c r="C6" s="1">
        <f>AVERAGE(C4:C5)</f>
        <v>23.27505</v>
      </c>
      <c r="D6" s="1">
        <f t="shared" ref="D6:P6" si="0">AVERAGE(D4:D5)</f>
        <v>10.54965</v>
      </c>
      <c r="E6" s="1">
        <f t="shared" si="0"/>
        <v>0.30760000000000004</v>
      </c>
      <c r="F6" s="1">
        <f t="shared" si="0"/>
        <v>2.3957000000000002</v>
      </c>
      <c r="G6" s="1">
        <f t="shared" si="0"/>
        <v>3.1949999999999999E-2</v>
      </c>
      <c r="H6" s="1">
        <f t="shared" si="0"/>
        <v>38.381450000000001</v>
      </c>
      <c r="I6" s="1">
        <f t="shared" si="0"/>
        <v>0.76149999999999995</v>
      </c>
      <c r="J6" s="1">
        <f t="shared" si="0"/>
        <v>0.83505000000000007</v>
      </c>
      <c r="K6" s="1"/>
      <c r="L6" s="1"/>
      <c r="M6" s="1">
        <f t="shared" si="0"/>
        <v>9.7849999999999993E-2</v>
      </c>
      <c r="N6" s="1">
        <f t="shared" si="0"/>
        <v>1.3087</v>
      </c>
      <c r="O6" s="1">
        <f t="shared" si="0"/>
        <v>0.47855000000000003</v>
      </c>
      <c r="P6" s="1">
        <f t="shared" si="0"/>
        <v>0.39845000000000003</v>
      </c>
    </row>
    <row r="7" spans="1:16" x14ac:dyDescent="0.3">
      <c r="B7" s="1" t="s">
        <v>9</v>
      </c>
      <c r="C7" s="1">
        <f>STDEV(C4:C5)</f>
        <v>3.8533784040761105</v>
      </c>
      <c r="D7" s="1">
        <f t="shared" ref="D7:P7" si="1">STDEV(D4:D5)</f>
        <v>5.3103719267109051E-2</v>
      </c>
      <c r="E7" s="1">
        <f t="shared" si="1"/>
        <v>0.32130932137116719</v>
      </c>
      <c r="F7" s="1">
        <f t="shared" si="1"/>
        <v>1.4135064555919079</v>
      </c>
      <c r="G7" s="1">
        <f t="shared" si="1"/>
        <v>1.8314065632731604E-2</v>
      </c>
      <c r="H7" s="1">
        <f t="shared" si="1"/>
        <v>7.4242676490681783</v>
      </c>
      <c r="I7" s="1">
        <f t="shared" si="1"/>
        <v>0.77414050404303225</v>
      </c>
      <c r="J7" s="1">
        <f t="shared" si="1"/>
        <v>0.2534977810553769</v>
      </c>
      <c r="K7" s="1">
        <f t="shared" si="1"/>
        <v>0</v>
      </c>
      <c r="L7" s="1">
        <f t="shared" si="1"/>
        <v>0</v>
      </c>
      <c r="M7" s="1">
        <f t="shared" si="1"/>
        <v>3.5143207024971423E-2</v>
      </c>
      <c r="N7" s="1">
        <f t="shared" si="1"/>
        <v>1.8507812890776694</v>
      </c>
      <c r="O7" s="1">
        <f t="shared" si="1"/>
        <v>0.2925300753768747</v>
      </c>
      <c r="P7" s="1">
        <f t="shared" si="1"/>
        <v>0.5634933939275597</v>
      </c>
    </row>
    <row r="8" spans="1:16" x14ac:dyDescent="0.3">
      <c r="B8" s="1" t="s">
        <v>10</v>
      </c>
      <c r="C8" s="1">
        <f>C7/(SQRT(2))</f>
        <v>2.724750000000014</v>
      </c>
      <c r="D8" s="1">
        <f t="shared" ref="D8:G8" si="2">D7/(SQRT(2))</f>
        <v>3.7549999999999528E-2</v>
      </c>
      <c r="E8" s="1">
        <f t="shared" si="2"/>
        <v>0.22719999999999999</v>
      </c>
      <c r="F8" s="1">
        <f t="shared" si="2"/>
        <v>0.9994999999999995</v>
      </c>
      <c r="G8" s="1">
        <f t="shared" si="2"/>
        <v>1.2950000000000015E-2</v>
      </c>
      <c r="H8" s="1">
        <f>H7/(SQRT(2))</f>
        <v>5.2497500000000157</v>
      </c>
      <c r="I8" s="1">
        <f>I7/(SQRT(2))</f>
        <v>0.5474</v>
      </c>
      <c r="J8" s="1">
        <f>J7/(SQRT(2))</f>
        <v>0.17924999999999972</v>
      </c>
      <c r="K8" s="1">
        <f>K7/(SQRT(2))</f>
        <v>0</v>
      </c>
      <c r="L8" s="1">
        <f t="shared" ref="L8:P8" si="3">L7/(SQRT(2))</f>
        <v>0</v>
      </c>
      <c r="M8" s="1">
        <f t="shared" si="3"/>
        <v>2.4850000000000007E-2</v>
      </c>
      <c r="N8" s="1">
        <f t="shared" si="3"/>
        <v>1.3086999999999998</v>
      </c>
      <c r="O8" s="1">
        <f t="shared" si="3"/>
        <v>0.20684999999999998</v>
      </c>
      <c r="P8" s="1">
        <f t="shared" si="3"/>
        <v>0.39844999999999997</v>
      </c>
    </row>
    <row r="10" spans="1:16" x14ac:dyDescent="0.3">
      <c r="A10">
        <v>-1.7170000000000001</v>
      </c>
    </row>
    <row r="11" spans="1:16" x14ac:dyDescent="0.3">
      <c r="A11">
        <v>-1.7749999999999999</v>
      </c>
    </row>
    <row r="12" spans="1:16" x14ac:dyDescent="0.3">
      <c r="A12" s="8">
        <f>AVERAGE(A10:A11)</f>
        <v>-1.746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12"/>
  <sheetViews>
    <sheetView topLeftCell="C1" zoomScale="70" zoomScaleNormal="70" workbookViewId="0">
      <selection activeCell="H23" sqref="H23"/>
    </sheetView>
  </sheetViews>
  <sheetFormatPr defaultRowHeight="14.4" x14ac:dyDescent="0.3"/>
  <cols>
    <col min="1" max="1" width="13.109375" customWidth="1"/>
    <col min="2" max="2" width="14.5546875" customWidth="1"/>
    <col min="3" max="3" width="14.109375" customWidth="1"/>
    <col min="4" max="4" width="14.33203125" customWidth="1"/>
    <col min="14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28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4">
        <v>44930</v>
      </c>
      <c r="B4" s="2">
        <v>40</v>
      </c>
      <c r="C4" s="2">
        <v>23.8</v>
      </c>
      <c r="D4" s="2">
        <v>13.4</v>
      </c>
      <c r="E4" s="2">
        <v>0.18959999999999999</v>
      </c>
      <c r="F4" s="2">
        <v>1.7964</v>
      </c>
      <c r="G4" s="2">
        <v>2.4E-2</v>
      </c>
      <c r="H4" s="2">
        <v>40.992800000000003</v>
      </c>
      <c r="I4" s="2">
        <v>2.3205</v>
      </c>
      <c r="J4" s="2">
        <v>0</v>
      </c>
      <c r="K4" s="2">
        <v>0</v>
      </c>
      <c r="L4" s="2">
        <v>0</v>
      </c>
      <c r="M4" s="2">
        <v>8.7900000000000006E-2</v>
      </c>
      <c r="N4" s="2">
        <v>4.7275999999999998</v>
      </c>
      <c r="O4" s="2">
        <v>0.3271</v>
      </c>
    </row>
    <row r="5" spans="1:15" x14ac:dyDescent="0.3">
      <c r="A5" s="3">
        <v>44958</v>
      </c>
      <c r="B5">
        <v>40</v>
      </c>
      <c r="C5">
        <v>22.187200000000001</v>
      </c>
      <c r="D5">
        <v>13.0442</v>
      </c>
      <c r="E5">
        <v>6.83E-2</v>
      </c>
      <c r="F5">
        <v>1.1272</v>
      </c>
      <c r="G5">
        <v>2.1700000000000001E-2</v>
      </c>
      <c r="H5">
        <v>42.612699999999997</v>
      </c>
      <c r="I5">
        <v>0.1</v>
      </c>
      <c r="J5">
        <v>0</v>
      </c>
      <c r="K5">
        <v>0</v>
      </c>
      <c r="L5">
        <v>0</v>
      </c>
      <c r="M5">
        <v>0</v>
      </c>
      <c r="N5">
        <v>0</v>
      </c>
      <c r="O5">
        <v>2.6101999999999999</v>
      </c>
    </row>
    <row r="6" spans="1:15" x14ac:dyDescent="0.3">
      <c r="B6" s="1" t="s">
        <v>8</v>
      </c>
      <c r="C6" s="1">
        <f>AVERAGE(C4:C5)</f>
        <v>22.993600000000001</v>
      </c>
      <c r="D6" s="1">
        <f t="shared" ref="D6:O6" si="0">AVERAGE(D4:D5)</f>
        <v>13.222100000000001</v>
      </c>
      <c r="E6" s="1">
        <f t="shared" si="0"/>
        <v>0.12895000000000001</v>
      </c>
      <c r="F6" s="1">
        <f t="shared" si="0"/>
        <v>1.4618</v>
      </c>
      <c r="G6" s="1">
        <f t="shared" si="0"/>
        <v>2.2850000000000002E-2</v>
      </c>
      <c r="H6" s="1">
        <f t="shared" si="0"/>
        <v>41.802750000000003</v>
      </c>
      <c r="I6" s="1">
        <f t="shared" si="0"/>
        <v>1.21025</v>
      </c>
      <c r="J6" s="1">
        <f t="shared" si="0"/>
        <v>0</v>
      </c>
      <c r="K6" s="1">
        <f t="shared" si="0"/>
        <v>0</v>
      </c>
      <c r="L6" s="1">
        <f t="shared" si="0"/>
        <v>0</v>
      </c>
      <c r="M6" s="1">
        <f t="shared" si="0"/>
        <v>4.3950000000000003E-2</v>
      </c>
      <c r="N6" s="1">
        <f t="shared" si="0"/>
        <v>2.3637999999999999</v>
      </c>
      <c r="O6" s="1">
        <f t="shared" si="0"/>
        <v>1.46865</v>
      </c>
    </row>
    <row r="7" spans="1:15" x14ac:dyDescent="0.3">
      <c r="B7" s="1" t="s">
        <v>9</v>
      </c>
      <c r="C7" s="1">
        <f>STDEV(C4:C5)</f>
        <v>1.1404218166976638</v>
      </c>
      <c r="D7" s="1">
        <f t="shared" ref="D7:O7" si="1">STDEV(D4:D5)</f>
        <v>0.25158859274617384</v>
      </c>
      <c r="E7" s="1">
        <f t="shared" si="1"/>
        <v>8.5772052557928177E-2</v>
      </c>
      <c r="F7" s="1">
        <f t="shared" si="1"/>
        <v>0.47319585797003716</v>
      </c>
      <c r="G7" s="1">
        <f t="shared" si="1"/>
        <v>1.6263455967290594E-3</v>
      </c>
      <c r="H7" s="1">
        <f t="shared" si="1"/>
        <v>1.1454422748440842</v>
      </c>
      <c r="I7" s="1">
        <f t="shared" si="1"/>
        <v>1.5701306076247286</v>
      </c>
      <c r="J7" s="1">
        <f t="shared" si="1"/>
        <v>0</v>
      </c>
      <c r="K7" s="1">
        <f t="shared" si="1"/>
        <v>0</v>
      </c>
      <c r="L7" s="1">
        <f t="shared" si="1"/>
        <v>0</v>
      </c>
      <c r="M7" s="1">
        <f t="shared" si="1"/>
        <v>6.2154686066297531E-2</v>
      </c>
      <c r="N7" s="1">
        <f t="shared" si="1"/>
        <v>3.3429180187375218</v>
      </c>
      <c r="O7" s="1">
        <f t="shared" si="1"/>
        <v>1.6143954921270065</v>
      </c>
    </row>
    <row r="8" spans="1:15" x14ac:dyDescent="0.3">
      <c r="B8" s="1" t="s">
        <v>10</v>
      </c>
      <c r="C8" s="1">
        <f>C7/(SQRT(2))</f>
        <v>0.80639999999999989</v>
      </c>
      <c r="D8" s="1">
        <f t="shared" ref="D8:G8" si="2">D7/(SQRT(2))</f>
        <v>0.17790000000000014</v>
      </c>
      <c r="E8" s="1">
        <f t="shared" si="2"/>
        <v>6.0649999999999968E-2</v>
      </c>
      <c r="F8" s="1">
        <f t="shared" si="2"/>
        <v>0.33459999999999968</v>
      </c>
      <c r="G8" s="1">
        <f t="shared" si="2"/>
        <v>1.15E-3</v>
      </c>
      <c r="H8" s="1">
        <f>H7/(SQRT(2))</f>
        <v>0.80994999999999706</v>
      </c>
      <c r="I8" s="1">
        <f>I7/(SQRT(2))</f>
        <v>1.1102499999999997</v>
      </c>
      <c r="J8" s="1">
        <f>J7/(SQRT(2))</f>
        <v>0</v>
      </c>
      <c r="K8" s="1">
        <f>K7/(SQRT(2))</f>
        <v>0</v>
      </c>
      <c r="L8" s="1">
        <f t="shared" ref="L8:O8" si="3">L7/(SQRT(2))</f>
        <v>0</v>
      </c>
      <c r="M8" s="1">
        <f t="shared" si="3"/>
        <v>4.3949999999999996E-2</v>
      </c>
      <c r="N8" s="1">
        <f t="shared" si="3"/>
        <v>2.3637999999999995</v>
      </c>
      <c r="O8" s="1">
        <f t="shared" si="3"/>
        <v>1.1415499999999998</v>
      </c>
    </row>
    <row r="10" spans="1:15" x14ac:dyDescent="0.3">
      <c r="A10" s="8"/>
    </row>
    <row r="11" spans="1:15" x14ac:dyDescent="0.3">
      <c r="A11" s="8"/>
    </row>
    <row r="12" spans="1:15" x14ac:dyDescent="0.3">
      <c r="A12" s="8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19"/>
  <sheetViews>
    <sheetView zoomScale="70" zoomScaleNormal="70" workbookViewId="0">
      <selection activeCell="G31" sqref="G31"/>
    </sheetView>
  </sheetViews>
  <sheetFormatPr defaultRowHeight="14.4" x14ac:dyDescent="0.3"/>
  <cols>
    <col min="1" max="1" width="13.109375" customWidth="1"/>
    <col min="2" max="2" width="14.5546875" customWidth="1"/>
    <col min="3" max="3" width="14.109375" customWidth="1"/>
    <col min="4" max="4" width="14.33203125" customWidth="1"/>
    <col min="14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28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4">
        <v>44930</v>
      </c>
      <c r="B4" s="2">
        <v>30</v>
      </c>
      <c r="C4" s="2">
        <v>20.647600000000001</v>
      </c>
      <c r="D4" s="2">
        <v>6.3907999999999996</v>
      </c>
      <c r="E4" s="2">
        <v>4.7199999999999999E-2</v>
      </c>
      <c r="F4" s="2">
        <v>0.26169999999999999</v>
      </c>
      <c r="G4" s="2">
        <v>0</v>
      </c>
      <c r="H4" s="2">
        <v>54.8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8.2515000000000001</v>
      </c>
      <c r="O4" s="2"/>
    </row>
    <row r="5" spans="1:15" x14ac:dyDescent="0.3">
      <c r="A5" s="3">
        <v>44935</v>
      </c>
      <c r="B5">
        <v>30</v>
      </c>
      <c r="C5">
        <v>17.940200000000001</v>
      </c>
      <c r="D5">
        <v>5.4683999999999999</v>
      </c>
      <c r="E5">
        <v>9.4999999999999998E-3</v>
      </c>
      <c r="F5">
        <v>0.17030000000000001</v>
      </c>
      <c r="G5" s="2">
        <v>0</v>
      </c>
      <c r="H5">
        <v>56.9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>
        <v>13.4825</v>
      </c>
    </row>
    <row r="6" spans="1:15" x14ac:dyDescent="0.3">
      <c r="B6" s="1" t="s">
        <v>8</v>
      </c>
      <c r="C6" s="1">
        <f>AVERAGE(C4:C5)</f>
        <v>19.293900000000001</v>
      </c>
      <c r="D6" s="1">
        <f t="shared" ref="D6:O6" si="0">AVERAGE(D4:D5)</f>
        <v>5.9295999999999998</v>
      </c>
      <c r="E6" s="1">
        <f t="shared" si="0"/>
        <v>2.835E-2</v>
      </c>
      <c r="F6" s="1">
        <f t="shared" si="0"/>
        <v>0.216</v>
      </c>
      <c r="G6" s="1">
        <f t="shared" si="0"/>
        <v>0</v>
      </c>
      <c r="H6" s="1">
        <f t="shared" si="0"/>
        <v>55.849999999999994</v>
      </c>
      <c r="I6" s="1">
        <f t="shared" si="0"/>
        <v>0</v>
      </c>
      <c r="J6" s="1">
        <f t="shared" si="0"/>
        <v>0</v>
      </c>
      <c r="K6" s="1">
        <f t="shared" si="0"/>
        <v>0</v>
      </c>
      <c r="L6" s="1">
        <f t="shared" si="0"/>
        <v>0</v>
      </c>
      <c r="M6" s="1">
        <f t="shared" si="0"/>
        <v>0</v>
      </c>
      <c r="N6" s="1">
        <f t="shared" si="0"/>
        <v>10.867000000000001</v>
      </c>
      <c r="O6" s="1" t="e">
        <f t="shared" si="0"/>
        <v>#DIV/0!</v>
      </c>
    </row>
    <row r="7" spans="1:15" x14ac:dyDescent="0.3">
      <c r="B7" s="1" t="s">
        <v>9</v>
      </c>
      <c r="C7" s="1">
        <f>STDEV(C4:C5)</f>
        <v>1.9144208993844587</v>
      </c>
      <c r="D7" s="1">
        <f t="shared" ref="D7:O7" si="1">STDEV(D4:D5)</f>
        <v>0.65223529496647126</v>
      </c>
      <c r="E7" s="1">
        <f t="shared" si="1"/>
        <v>2.6657925650732842E-2</v>
      </c>
      <c r="F7" s="1">
        <f t="shared" si="1"/>
        <v>6.4629559800450528E-2</v>
      </c>
      <c r="G7" s="1">
        <f t="shared" si="1"/>
        <v>0</v>
      </c>
      <c r="H7" s="1">
        <f t="shared" si="1"/>
        <v>1.4849242404917506</v>
      </c>
      <c r="I7" s="1">
        <f t="shared" si="1"/>
        <v>0</v>
      </c>
      <c r="J7" s="1">
        <f t="shared" si="1"/>
        <v>0</v>
      </c>
      <c r="K7" s="1">
        <f t="shared" si="1"/>
        <v>0</v>
      </c>
      <c r="L7" s="1">
        <f t="shared" si="1"/>
        <v>0</v>
      </c>
      <c r="M7" s="1">
        <f t="shared" si="1"/>
        <v>0</v>
      </c>
      <c r="N7" s="1">
        <f t="shared" si="1"/>
        <v>3.6988755723868261</v>
      </c>
      <c r="O7" s="1" t="e">
        <f t="shared" si="1"/>
        <v>#DIV/0!</v>
      </c>
    </row>
    <row r="8" spans="1:15" x14ac:dyDescent="0.3">
      <c r="B8" s="1" t="s">
        <v>10</v>
      </c>
      <c r="C8" s="1">
        <f>C7/(SQRT(2))</f>
        <v>1.3536999999999999</v>
      </c>
      <c r="D8" s="1">
        <f t="shared" ref="D8:G8" si="2">D7/(SQRT(2))</f>
        <v>0.46119999999999983</v>
      </c>
      <c r="E8" s="1">
        <f t="shared" si="2"/>
        <v>1.8849999999999999E-2</v>
      </c>
      <c r="F8" s="1">
        <f t="shared" si="2"/>
        <v>4.570000000000006E-2</v>
      </c>
      <c r="G8" s="1">
        <f t="shared" si="2"/>
        <v>0</v>
      </c>
      <c r="H8" s="1">
        <f>H7/(SQRT(2))</f>
        <v>1.0500000000000005</v>
      </c>
      <c r="I8" s="1">
        <f>I7/(SQRT(2))</f>
        <v>0</v>
      </c>
      <c r="J8" s="1">
        <f>J7/(SQRT(2))</f>
        <v>0</v>
      </c>
      <c r="K8" s="1">
        <f>K7/(SQRT(2))</f>
        <v>0</v>
      </c>
      <c r="L8" s="1">
        <f t="shared" ref="L8:O8" si="3">L7/(SQRT(2))</f>
        <v>0</v>
      </c>
      <c r="M8" s="1">
        <f t="shared" si="3"/>
        <v>0</v>
      </c>
      <c r="N8" s="1">
        <f t="shared" si="3"/>
        <v>2.6154999999999968</v>
      </c>
      <c r="O8" s="1" t="e">
        <f t="shared" si="3"/>
        <v>#DIV/0!</v>
      </c>
    </row>
    <row r="11" spans="1:15" x14ac:dyDescent="0.3">
      <c r="A11" s="8">
        <v>-1.506</v>
      </c>
    </row>
    <row r="12" spans="1:15" x14ac:dyDescent="0.3">
      <c r="A12" s="8">
        <v>-1.522</v>
      </c>
      <c r="I12">
        <v>0</v>
      </c>
      <c r="J12">
        <v>0</v>
      </c>
    </row>
    <row r="13" spans="1:15" x14ac:dyDescent="0.3">
      <c r="A13" s="8">
        <f>AVERAGE(A11:A12)</f>
        <v>-1.514</v>
      </c>
      <c r="I13">
        <v>0</v>
      </c>
      <c r="J13">
        <v>0</v>
      </c>
    </row>
    <row r="14" spans="1:15" x14ac:dyDescent="0.3">
      <c r="I14">
        <v>6.00098979813328</v>
      </c>
      <c r="J14">
        <v>12.049731737515476</v>
      </c>
    </row>
    <row r="15" spans="1:15" x14ac:dyDescent="0.3">
      <c r="I15">
        <v>0</v>
      </c>
      <c r="J15">
        <v>0</v>
      </c>
    </row>
    <row r="16" spans="1:15" x14ac:dyDescent="0.3">
      <c r="I16">
        <v>1.50024744953332</v>
      </c>
      <c r="J16">
        <v>3.1700281425891177</v>
      </c>
    </row>
    <row r="17" spans="9:10" x14ac:dyDescent="0.3">
      <c r="I17">
        <v>0</v>
      </c>
      <c r="J17">
        <v>0</v>
      </c>
    </row>
    <row r="18" spans="9:10" x14ac:dyDescent="0.3">
      <c r="I18">
        <v>0.10001649663555499</v>
      </c>
      <c r="J18">
        <v>0.22632655516784983</v>
      </c>
    </row>
    <row r="19" spans="9:10" x14ac:dyDescent="0.3">
      <c r="I19">
        <v>5.0008248317777303E-2</v>
      </c>
      <c r="J19">
        <v>0.10940358580314674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9"/>
  <sheetViews>
    <sheetView topLeftCell="B1" workbookViewId="0">
      <selection activeCell="C4" sqref="C4:H4"/>
    </sheetView>
  </sheetViews>
  <sheetFormatPr defaultRowHeight="14.4" x14ac:dyDescent="0.3"/>
  <cols>
    <col min="1" max="1" width="10.5546875" bestFit="1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44823</v>
      </c>
      <c r="B4" s="2">
        <v>60</v>
      </c>
      <c r="C4" s="2">
        <v>81.349199999999996</v>
      </c>
      <c r="D4" s="2">
        <v>3.1621000000000001</v>
      </c>
      <c r="E4" s="2">
        <v>7.0101500000000003</v>
      </c>
      <c r="F4" s="2">
        <v>1.8940999999999999</v>
      </c>
      <c r="G4" s="2">
        <v>2.4500000000000001E-2</v>
      </c>
      <c r="H4" s="2">
        <v>12.1205</v>
      </c>
      <c r="I4" s="2"/>
      <c r="J4" s="2"/>
      <c r="K4" s="2"/>
      <c r="L4" s="2"/>
      <c r="M4" s="2"/>
      <c r="N4" s="2"/>
      <c r="O4" s="2"/>
    </row>
    <row r="5" spans="1:15" x14ac:dyDescent="0.3">
      <c r="A5" s="3"/>
      <c r="B5">
        <v>60</v>
      </c>
    </row>
    <row r="6" spans="1:15" x14ac:dyDescent="0.3">
      <c r="A6" s="3"/>
    </row>
    <row r="7" spans="1:15" x14ac:dyDescent="0.3">
      <c r="B7" s="1" t="s">
        <v>8</v>
      </c>
      <c r="C7" s="1">
        <f>AVERAGE(C4:C5)</f>
        <v>81.349199999999996</v>
      </c>
      <c r="D7" s="1">
        <f t="shared" ref="D7:O7" si="0">AVERAGE(D4:D5)</f>
        <v>3.1621000000000001</v>
      </c>
      <c r="E7" s="1">
        <f t="shared" si="0"/>
        <v>7.0101500000000003</v>
      </c>
      <c r="F7" s="1">
        <f t="shared" si="0"/>
        <v>1.8940999999999999</v>
      </c>
      <c r="G7" s="1">
        <f t="shared" si="0"/>
        <v>2.4500000000000001E-2</v>
      </c>
      <c r="H7" s="1">
        <f t="shared" si="0"/>
        <v>12.1205</v>
      </c>
      <c r="I7" s="1" t="e">
        <f t="shared" si="0"/>
        <v>#DIV/0!</v>
      </c>
      <c r="J7" s="1" t="e">
        <f t="shared" si="0"/>
        <v>#DIV/0!</v>
      </c>
      <c r="K7" s="1" t="e">
        <f t="shared" si="0"/>
        <v>#DIV/0!</v>
      </c>
      <c r="L7" s="1" t="e">
        <f t="shared" si="0"/>
        <v>#DIV/0!</v>
      </c>
      <c r="M7" s="1" t="e">
        <f t="shared" si="0"/>
        <v>#DIV/0!</v>
      </c>
      <c r="N7" s="1" t="e">
        <f t="shared" si="0"/>
        <v>#DIV/0!</v>
      </c>
      <c r="O7" s="1" t="e">
        <f t="shared" si="0"/>
        <v>#DIV/0!</v>
      </c>
    </row>
    <row r="8" spans="1:15" x14ac:dyDescent="0.3">
      <c r="B8" s="1" t="s">
        <v>9</v>
      </c>
      <c r="C8" s="1" t="e">
        <f>STDEV(C4:C5)</f>
        <v>#DIV/0!</v>
      </c>
      <c r="D8" s="1" t="e">
        <f t="shared" ref="D8:O8" si="1">STDEV(D4:D5)</f>
        <v>#DIV/0!</v>
      </c>
      <c r="E8" s="1" t="e">
        <f t="shared" si="1"/>
        <v>#DIV/0!</v>
      </c>
      <c r="F8" s="1" t="e">
        <f t="shared" si="1"/>
        <v>#DIV/0!</v>
      </c>
      <c r="G8" s="1" t="e">
        <f t="shared" si="1"/>
        <v>#DIV/0!</v>
      </c>
      <c r="H8" s="1" t="e">
        <f t="shared" si="1"/>
        <v>#DIV/0!</v>
      </c>
      <c r="I8" s="1" t="e">
        <f t="shared" si="1"/>
        <v>#DIV/0!</v>
      </c>
      <c r="J8" s="1" t="e">
        <f t="shared" si="1"/>
        <v>#DIV/0!</v>
      </c>
      <c r="K8" s="1" t="e">
        <f t="shared" si="1"/>
        <v>#DIV/0!</v>
      </c>
      <c r="L8" s="1" t="e">
        <f t="shared" si="1"/>
        <v>#DIV/0!</v>
      </c>
      <c r="M8" s="1" t="e">
        <f t="shared" si="1"/>
        <v>#DIV/0!</v>
      </c>
      <c r="N8" s="1" t="e">
        <f t="shared" si="1"/>
        <v>#DIV/0!</v>
      </c>
      <c r="O8" s="1" t="e">
        <f t="shared" si="1"/>
        <v>#DIV/0!</v>
      </c>
    </row>
    <row r="9" spans="1:15" x14ac:dyDescent="0.3">
      <c r="B9" s="1" t="s">
        <v>10</v>
      </c>
      <c r="C9" s="1" t="e">
        <f>C8/(SQRT(2))</f>
        <v>#DIV/0!</v>
      </c>
      <c r="D9" s="1" t="e">
        <f t="shared" ref="D9:G9" si="2">D8/(SQRT(2))</f>
        <v>#DIV/0!</v>
      </c>
      <c r="E9" s="1" t="e">
        <f t="shared" si="2"/>
        <v>#DIV/0!</v>
      </c>
      <c r="F9" s="1" t="e">
        <f t="shared" si="2"/>
        <v>#DIV/0!</v>
      </c>
      <c r="G9" s="1" t="e">
        <f t="shared" si="2"/>
        <v>#DIV/0!</v>
      </c>
      <c r="H9" s="1" t="e">
        <f>H8/(SQRT(2))</f>
        <v>#DIV/0!</v>
      </c>
      <c r="I9" s="1" t="e">
        <f>I8/(SQRT(2))</f>
        <v>#DIV/0!</v>
      </c>
      <c r="J9" s="1" t="e">
        <f>J8/(SQRT(2))</f>
        <v>#DIV/0!</v>
      </c>
      <c r="K9" s="1" t="e">
        <f>K8/(SQRT(2))</f>
        <v>#DIV/0!</v>
      </c>
      <c r="L9" s="1" t="e">
        <f t="shared" ref="L9:O9" si="3">L8/(SQRT(2))</f>
        <v>#DIV/0!</v>
      </c>
      <c r="M9" s="1" t="e">
        <f t="shared" si="3"/>
        <v>#DIV/0!</v>
      </c>
      <c r="N9" s="1" t="e">
        <f t="shared" si="3"/>
        <v>#DIV/0!</v>
      </c>
      <c r="O9" s="1" t="e">
        <f t="shared" si="3"/>
        <v>#DIV/0!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9"/>
  <sheetViews>
    <sheetView zoomScale="70" zoomScaleNormal="70" workbookViewId="0">
      <selection activeCell="E18" sqref="E18"/>
    </sheetView>
  </sheetViews>
  <sheetFormatPr defaultRowHeight="14.4" x14ac:dyDescent="0.3"/>
  <cols>
    <col min="1" max="1" width="10.5546875" bestFit="1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44882</v>
      </c>
      <c r="B4" s="2">
        <v>60</v>
      </c>
      <c r="C4" s="2">
        <v>24.995799999999999</v>
      </c>
      <c r="D4" s="2">
        <v>29.629200000000001</v>
      </c>
      <c r="E4" s="2">
        <v>5.5399999999999998E-2</v>
      </c>
      <c r="F4" s="2">
        <v>1.5106999999999999</v>
      </c>
      <c r="G4" s="2">
        <v>2.2499999999999999E-2</v>
      </c>
      <c r="H4" s="2">
        <v>18.0121</v>
      </c>
      <c r="I4" s="2">
        <v>0</v>
      </c>
      <c r="J4" s="2">
        <v>0.82740000000000002</v>
      </c>
      <c r="K4" s="2"/>
      <c r="L4" s="2"/>
      <c r="M4" s="2"/>
      <c r="N4" s="2"/>
      <c r="O4" s="2"/>
    </row>
    <row r="5" spans="1:15" x14ac:dyDescent="0.3">
      <c r="A5" s="3">
        <v>44887</v>
      </c>
      <c r="B5">
        <v>60</v>
      </c>
      <c r="C5">
        <v>22.874199999999998</v>
      </c>
      <c r="D5">
        <v>27.136600000000001</v>
      </c>
      <c r="E5">
        <v>3.5900000000000001E-2</v>
      </c>
      <c r="F5">
        <v>1.3569</v>
      </c>
      <c r="G5">
        <v>2.24E-2</v>
      </c>
      <c r="H5">
        <v>20.662199999999999</v>
      </c>
      <c r="I5">
        <v>0</v>
      </c>
      <c r="J5">
        <v>0.66159999999999997</v>
      </c>
    </row>
    <row r="6" spans="1:15" x14ac:dyDescent="0.3">
      <c r="A6" s="3"/>
    </row>
    <row r="7" spans="1:15" x14ac:dyDescent="0.3">
      <c r="B7" s="1" t="s">
        <v>8</v>
      </c>
      <c r="C7" s="1">
        <f>AVERAGE(C4:C5)</f>
        <v>23.934999999999999</v>
      </c>
      <c r="D7" s="1">
        <f t="shared" ref="D7:O7" si="0">AVERAGE(D4:D5)</f>
        <v>28.382899999999999</v>
      </c>
      <c r="E7" s="1">
        <f t="shared" si="0"/>
        <v>4.5649999999999996E-2</v>
      </c>
      <c r="F7" s="1">
        <f t="shared" si="0"/>
        <v>1.4338</v>
      </c>
      <c r="G7" s="1">
        <f t="shared" si="0"/>
        <v>2.2449999999999998E-2</v>
      </c>
      <c r="H7" s="1">
        <f t="shared" si="0"/>
        <v>19.337150000000001</v>
      </c>
      <c r="I7" s="1">
        <f t="shared" si="0"/>
        <v>0</v>
      </c>
      <c r="J7" s="1">
        <f t="shared" si="0"/>
        <v>0.74449999999999994</v>
      </c>
      <c r="K7" s="1" t="e">
        <f t="shared" si="0"/>
        <v>#DIV/0!</v>
      </c>
      <c r="L7" s="1" t="e">
        <f t="shared" si="0"/>
        <v>#DIV/0!</v>
      </c>
      <c r="M7" s="1" t="e">
        <f t="shared" si="0"/>
        <v>#DIV/0!</v>
      </c>
      <c r="N7" s="1" t="e">
        <f t="shared" si="0"/>
        <v>#DIV/0!</v>
      </c>
      <c r="O7" s="1" t="e">
        <f t="shared" si="0"/>
        <v>#DIV/0!</v>
      </c>
    </row>
    <row r="8" spans="1:15" x14ac:dyDescent="0.3">
      <c r="B8" s="1" t="s">
        <v>9</v>
      </c>
      <c r="C8" s="1">
        <f>STDEV(C4:C5)</f>
        <v>1.5001977469653798</v>
      </c>
      <c r="D8" s="1">
        <f t="shared" ref="D8:O8" si="1">STDEV(D4:D5)</f>
        <v>1.7625343627855881</v>
      </c>
      <c r="E8" s="1">
        <f t="shared" si="1"/>
        <v>1.3788582233137683E-2</v>
      </c>
      <c r="F8" s="1">
        <f t="shared" si="1"/>
        <v>0.10875302294649096</v>
      </c>
      <c r="G8" s="1">
        <f t="shared" si="1"/>
        <v>7.071067811865432E-5</v>
      </c>
      <c r="H8" s="1">
        <f t="shared" si="1"/>
        <v>1.8739036808224685</v>
      </c>
      <c r="I8" s="1">
        <f t="shared" si="1"/>
        <v>0</v>
      </c>
      <c r="J8" s="1">
        <f t="shared" si="1"/>
        <v>0.11723830432073096</v>
      </c>
      <c r="K8" s="1" t="e">
        <f t="shared" si="1"/>
        <v>#DIV/0!</v>
      </c>
      <c r="L8" s="1" t="e">
        <f t="shared" si="1"/>
        <v>#DIV/0!</v>
      </c>
      <c r="M8" s="1" t="e">
        <f t="shared" si="1"/>
        <v>#DIV/0!</v>
      </c>
      <c r="N8" s="1" t="e">
        <f t="shared" si="1"/>
        <v>#DIV/0!</v>
      </c>
      <c r="O8" s="1" t="e">
        <f t="shared" si="1"/>
        <v>#DIV/0!</v>
      </c>
    </row>
    <row r="9" spans="1:15" x14ac:dyDescent="0.3">
      <c r="B9" s="1" t="s">
        <v>10</v>
      </c>
      <c r="C9" s="1">
        <f>C8/(SQRT(2))</f>
        <v>1.0608000000000004</v>
      </c>
      <c r="D9" s="1">
        <f t="shared" ref="D9:G9" si="2">D8/(SQRT(2))</f>
        <v>1.2462999999999997</v>
      </c>
      <c r="E9" s="1">
        <f t="shared" si="2"/>
        <v>9.7500000000000035E-3</v>
      </c>
      <c r="F9" s="1">
        <f t="shared" si="2"/>
        <v>7.6899999999999955E-2</v>
      </c>
      <c r="G9" s="1">
        <f t="shared" si="2"/>
        <v>4.9999999999999691E-5</v>
      </c>
      <c r="H9" s="1">
        <f>H8/(SQRT(2))</f>
        <v>1.3250499999999992</v>
      </c>
      <c r="I9" s="1">
        <f>I8/(SQRT(2))</f>
        <v>0</v>
      </c>
      <c r="J9" s="1">
        <f>J8/(SQRT(2))</f>
        <v>8.2900000000000973E-2</v>
      </c>
      <c r="K9" s="1" t="e">
        <f>K8/(SQRT(2))</f>
        <v>#DIV/0!</v>
      </c>
      <c r="L9" s="1" t="e">
        <f t="shared" ref="L9:O9" si="3">L8/(SQRT(2))</f>
        <v>#DIV/0!</v>
      </c>
      <c r="M9" s="1" t="e">
        <f t="shared" si="3"/>
        <v>#DIV/0!</v>
      </c>
      <c r="N9" s="1" t="e">
        <f t="shared" si="3"/>
        <v>#DIV/0!</v>
      </c>
      <c r="O9" s="1" t="e">
        <f t="shared" si="3"/>
        <v>#DIV/0!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O9"/>
  <sheetViews>
    <sheetView zoomScale="70" zoomScaleNormal="70" workbookViewId="0">
      <selection activeCell="G26" sqref="G26"/>
    </sheetView>
  </sheetViews>
  <sheetFormatPr defaultRowHeight="14.4" x14ac:dyDescent="0.3"/>
  <cols>
    <col min="1" max="1" width="10.5546875" bestFit="1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44873</v>
      </c>
      <c r="B4" s="2">
        <v>60</v>
      </c>
      <c r="C4" s="2">
        <v>21.259</v>
      </c>
      <c r="D4" s="2">
        <v>35.463000000000001</v>
      </c>
      <c r="E4" s="2">
        <v>2.7699999999999999E-2</v>
      </c>
      <c r="F4" s="2">
        <v>1.2939000000000001</v>
      </c>
      <c r="G4" s="2">
        <v>2.1399999999999999E-2</v>
      </c>
      <c r="H4" s="2"/>
      <c r="I4" s="2"/>
      <c r="J4" s="2"/>
      <c r="K4" s="2"/>
      <c r="L4" s="2"/>
      <c r="M4" s="2"/>
      <c r="N4" s="2"/>
      <c r="O4" s="2"/>
    </row>
    <row r="5" spans="1:15" x14ac:dyDescent="0.3">
      <c r="A5" s="3">
        <v>44874</v>
      </c>
      <c r="B5">
        <v>60</v>
      </c>
      <c r="C5">
        <v>24.142700000000001</v>
      </c>
      <c r="D5">
        <v>37.85</v>
      </c>
      <c r="E5">
        <v>2.12E-2</v>
      </c>
      <c r="F5">
        <v>1.3297000000000001</v>
      </c>
      <c r="G5">
        <v>2.3199999999999998E-2</v>
      </c>
      <c r="H5">
        <v>17.774999999999999</v>
      </c>
      <c r="J5">
        <v>0.65259999999999996</v>
      </c>
    </row>
    <row r="6" spans="1:15" x14ac:dyDescent="0.3">
      <c r="A6" s="3"/>
    </row>
    <row r="7" spans="1:15" x14ac:dyDescent="0.3">
      <c r="B7" s="1" t="s">
        <v>8</v>
      </c>
      <c r="C7" s="1">
        <f>AVERAGE(C4:C5)</f>
        <v>22.700850000000003</v>
      </c>
      <c r="D7" s="1">
        <f t="shared" ref="D7:O7" si="0">AVERAGE(D4:D5)</f>
        <v>36.656500000000001</v>
      </c>
      <c r="E7" s="1">
        <f t="shared" si="0"/>
        <v>2.445E-2</v>
      </c>
      <c r="F7" s="1">
        <f t="shared" si="0"/>
        <v>1.3118000000000001</v>
      </c>
      <c r="G7" s="1">
        <f t="shared" si="0"/>
        <v>2.23E-2</v>
      </c>
      <c r="H7" s="1">
        <f t="shared" si="0"/>
        <v>17.774999999999999</v>
      </c>
      <c r="I7" s="1" t="e">
        <f t="shared" si="0"/>
        <v>#DIV/0!</v>
      </c>
      <c r="J7" s="1">
        <f>AVERAGE(J4:J5)</f>
        <v>0.65259999999999996</v>
      </c>
      <c r="K7" s="1" t="e">
        <f t="shared" si="0"/>
        <v>#DIV/0!</v>
      </c>
      <c r="L7" s="1" t="e">
        <f t="shared" si="0"/>
        <v>#DIV/0!</v>
      </c>
      <c r="M7" s="1" t="e">
        <f t="shared" si="0"/>
        <v>#DIV/0!</v>
      </c>
      <c r="N7" s="1" t="e">
        <f t="shared" si="0"/>
        <v>#DIV/0!</v>
      </c>
      <c r="O7" s="1" t="e">
        <f t="shared" si="0"/>
        <v>#DIV/0!</v>
      </c>
    </row>
    <row r="8" spans="1:15" x14ac:dyDescent="0.3">
      <c r="B8" s="1" t="s">
        <v>9</v>
      </c>
      <c r="C8" s="1">
        <f>STDEV(C4:C5)</f>
        <v>2.0390838249076477</v>
      </c>
      <c r="D8" s="1">
        <f t="shared" ref="D8:O8" si="1">STDEV(D4:D5)</f>
        <v>1.6878638866922893</v>
      </c>
      <c r="E8" s="1">
        <f t="shared" si="1"/>
        <v>4.5961940777125582E-3</v>
      </c>
      <c r="F8" s="1">
        <f t="shared" si="1"/>
        <v>2.5314422766478439E-2</v>
      </c>
      <c r="G8" s="1">
        <f t="shared" si="1"/>
        <v>1.2727922061357853E-3</v>
      </c>
      <c r="H8" s="1" t="e">
        <f t="shared" si="1"/>
        <v>#DIV/0!</v>
      </c>
      <c r="I8" s="1" t="e">
        <f t="shared" si="1"/>
        <v>#DIV/0!</v>
      </c>
      <c r="J8" s="1" t="e">
        <f>STDEV(J4:J5)</f>
        <v>#DIV/0!</v>
      </c>
      <c r="K8" s="1" t="e">
        <f t="shared" si="1"/>
        <v>#DIV/0!</v>
      </c>
      <c r="L8" s="1" t="e">
        <f t="shared" si="1"/>
        <v>#DIV/0!</v>
      </c>
      <c r="M8" s="1" t="e">
        <f t="shared" si="1"/>
        <v>#DIV/0!</v>
      </c>
      <c r="N8" s="1" t="e">
        <f t="shared" si="1"/>
        <v>#DIV/0!</v>
      </c>
      <c r="O8" s="1" t="e">
        <f t="shared" si="1"/>
        <v>#DIV/0!</v>
      </c>
    </row>
    <row r="9" spans="1:15" x14ac:dyDescent="0.3">
      <c r="B9" s="1" t="s">
        <v>10</v>
      </c>
      <c r="C9" s="1">
        <f>C8/(SQRT(2))</f>
        <v>1.4418500000000003</v>
      </c>
      <c r="D9" s="1">
        <f t="shared" ref="D9:G9" si="2">D8/(SQRT(2))</f>
        <v>1.1935000000000002</v>
      </c>
      <c r="E9" s="1">
        <f t="shared" si="2"/>
        <v>3.2499999999999994E-3</v>
      </c>
      <c r="F9" s="1">
        <f t="shared" si="2"/>
        <v>1.7900000000000027E-2</v>
      </c>
      <c r="G9" s="1">
        <f t="shared" si="2"/>
        <v>8.9999999999999976E-4</v>
      </c>
      <c r="H9" s="1" t="e">
        <f>H8/(SQRT(2))</f>
        <v>#DIV/0!</v>
      </c>
      <c r="I9" s="1" t="e">
        <f>I8/(SQRT(2))</f>
        <v>#DIV/0!</v>
      </c>
      <c r="J9" s="1" t="e">
        <f>J8/(SQRT(2))</f>
        <v>#DIV/0!</v>
      </c>
      <c r="K9" s="1" t="e">
        <f>K8/(SQRT(2))</f>
        <v>#DIV/0!</v>
      </c>
      <c r="L9" s="1" t="e">
        <f t="shared" ref="L9:O9" si="3">L8/(SQRT(2))</f>
        <v>#DIV/0!</v>
      </c>
      <c r="M9" s="1" t="e">
        <f t="shared" si="3"/>
        <v>#DIV/0!</v>
      </c>
      <c r="N9" s="1" t="e">
        <f t="shared" si="3"/>
        <v>#DIV/0!</v>
      </c>
      <c r="O9" s="1" t="e">
        <f t="shared" si="3"/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9"/>
  <sheetViews>
    <sheetView topLeftCell="D1" workbookViewId="0">
      <selection activeCell="C7" sqref="C7:I9"/>
    </sheetView>
  </sheetViews>
  <sheetFormatPr defaultRowHeight="14.4" x14ac:dyDescent="0.3"/>
  <cols>
    <col min="1" max="1" width="10.5546875" bestFit="1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44818</v>
      </c>
      <c r="B4" s="2">
        <v>60</v>
      </c>
      <c r="C4" s="2">
        <v>81.914199999999994</v>
      </c>
      <c r="D4" s="2">
        <v>3.5994000000000002</v>
      </c>
      <c r="E4" s="2">
        <v>4.8985000000000003</v>
      </c>
      <c r="F4" s="2">
        <v>1.5403</v>
      </c>
      <c r="G4" s="2">
        <v>3.2199999999999999E-2</v>
      </c>
      <c r="H4" s="2">
        <v>7.9790999999999999</v>
      </c>
      <c r="I4" s="2"/>
      <c r="J4" s="2"/>
      <c r="K4" s="2"/>
      <c r="L4" s="2"/>
      <c r="M4" s="2"/>
      <c r="N4" s="2"/>
      <c r="O4" s="2"/>
    </row>
    <row r="5" spans="1:15" x14ac:dyDescent="0.3">
      <c r="A5" s="3">
        <v>44818</v>
      </c>
      <c r="B5">
        <v>60</v>
      </c>
      <c r="C5">
        <v>83.428899999999999</v>
      </c>
      <c r="D5">
        <v>2.4784999999999999</v>
      </c>
      <c r="E5">
        <v>2.7050000000000001</v>
      </c>
      <c r="F5">
        <v>2.4910999999999999</v>
      </c>
      <c r="G5">
        <v>3.32E-2</v>
      </c>
      <c r="H5">
        <v>7.0993000000000004</v>
      </c>
    </row>
    <row r="6" spans="1:15" x14ac:dyDescent="0.3">
      <c r="A6" s="3"/>
    </row>
    <row r="7" spans="1:15" x14ac:dyDescent="0.3">
      <c r="B7" s="1" t="s">
        <v>8</v>
      </c>
      <c r="C7" s="1">
        <f>AVERAGE(C4:C5)</f>
        <v>82.671549999999996</v>
      </c>
      <c r="D7" s="1">
        <f t="shared" ref="D7:O7" si="0">AVERAGE(D4:D5)</f>
        <v>3.0389499999999998</v>
      </c>
      <c r="E7" s="1">
        <f t="shared" si="0"/>
        <v>3.8017500000000002</v>
      </c>
      <c r="F7" s="1">
        <f t="shared" si="0"/>
        <v>2.0156999999999998</v>
      </c>
      <c r="G7" s="1">
        <f t="shared" si="0"/>
        <v>3.27E-2</v>
      </c>
      <c r="H7" s="1">
        <f t="shared" si="0"/>
        <v>7.5392000000000001</v>
      </c>
      <c r="I7" s="1" t="e">
        <f t="shared" si="0"/>
        <v>#DIV/0!</v>
      </c>
      <c r="J7" s="1" t="e">
        <f t="shared" si="0"/>
        <v>#DIV/0!</v>
      </c>
      <c r="K7" s="1" t="e">
        <f t="shared" si="0"/>
        <v>#DIV/0!</v>
      </c>
      <c r="L7" s="1" t="e">
        <f t="shared" si="0"/>
        <v>#DIV/0!</v>
      </c>
      <c r="M7" s="1" t="e">
        <f t="shared" si="0"/>
        <v>#DIV/0!</v>
      </c>
      <c r="N7" s="1" t="e">
        <f t="shared" si="0"/>
        <v>#DIV/0!</v>
      </c>
      <c r="O7" s="1" t="e">
        <f t="shared" si="0"/>
        <v>#DIV/0!</v>
      </c>
    </row>
    <row r="8" spans="1:15" x14ac:dyDescent="0.3">
      <c r="B8" s="1" t="s">
        <v>9</v>
      </c>
      <c r="C8" s="1">
        <f>STDEV(C4:C5)</f>
        <v>1.0710546414632669</v>
      </c>
      <c r="D8" s="1">
        <f t="shared" ref="D8:O8" si="1">STDEV(D4:D5)</f>
        <v>0.79259599103200262</v>
      </c>
      <c r="E8" s="1">
        <f t="shared" si="1"/>
        <v>1.5510387245326918</v>
      </c>
      <c r="F8" s="1">
        <f t="shared" si="1"/>
        <v>0.67231712755217032</v>
      </c>
      <c r="G8" s="1">
        <f t="shared" si="1"/>
        <v>7.0710678118654816E-4</v>
      </c>
      <c r="H8" s="1">
        <f t="shared" si="1"/>
        <v>0.6221125460879241</v>
      </c>
      <c r="I8" s="1" t="e">
        <f t="shared" si="1"/>
        <v>#DIV/0!</v>
      </c>
      <c r="J8" s="1" t="e">
        <f t="shared" si="1"/>
        <v>#DIV/0!</v>
      </c>
      <c r="K8" s="1" t="e">
        <f t="shared" si="1"/>
        <v>#DIV/0!</v>
      </c>
      <c r="L8" s="1" t="e">
        <f t="shared" si="1"/>
        <v>#DIV/0!</v>
      </c>
      <c r="M8" s="1" t="e">
        <f t="shared" si="1"/>
        <v>#DIV/0!</v>
      </c>
      <c r="N8" s="1" t="e">
        <f t="shared" si="1"/>
        <v>#DIV/0!</v>
      </c>
      <c r="O8" s="1" t="e">
        <f t="shared" si="1"/>
        <v>#DIV/0!</v>
      </c>
    </row>
    <row r="9" spans="1:15" x14ac:dyDescent="0.3">
      <c r="B9" s="1" t="s">
        <v>10</v>
      </c>
      <c r="C9" s="1">
        <f>C8/(SQRT(2))</f>
        <v>0.7573500000000023</v>
      </c>
      <c r="D9" s="1">
        <f t="shared" ref="D9:G9" si="2">D8/(SQRT(2))</f>
        <v>0.560450000000001</v>
      </c>
      <c r="E9" s="1">
        <f t="shared" si="2"/>
        <v>1.0967499999999997</v>
      </c>
      <c r="F9" s="1">
        <f t="shared" si="2"/>
        <v>0.47540000000000066</v>
      </c>
      <c r="G9" s="1">
        <f t="shared" si="2"/>
        <v>5.0000000000000044E-4</v>
      </c>
      <c r="H9" s="1">
        <f>H8/(SQRT(2))</f>
        <v>0.43989999999999968</v>
      </c>
      <c r="I9" s="1" t="e">
        <f>I8/(SQRT(2))</f>
        <v>#DIV/0!</v>
      </c>
      <c r="J9" s="1" t="e">
        <f>J8/(SQRT(2))</f>
        <v>#DIV/0!</v>
      </c>
      <c r="K9" s="1" t="e">
        <f>K8/(SQRT(2))</f>
        <v>#DIV/0!</v>
      </c>
      <c r="L9" s="1" t="e">
        <f t="shared" ref="L9:O9" si="3">L8/(SQRT(2))</f>
        <v>#DIV/0!</v>
      </c>
      <c r="M9" s="1" t="e">
        <f t="shared" si="3"/>
        <v>#DIV/0!</v>
      </c>
      <c r="N9" s="1" t="e">
        <f t="shared" si="3"/>
        <v>#DIV/0!</v>
      </c>
      <c r="O9" s="1" t="e">
        <f t="shared" si="3"/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O13"/>
  <sheetViews>
    <sheetView tabSelected="1" zoomScale="85" zoomScaleNormal="85" workbookViewId="0">
      <selection activeCell="H16" sqref="H16"/>
    </sheetView>
  </sheetViews>
  <sheetFormatPr defaultRowHeight="14.4" x14ac:dyDescent="0.3"/>
  <cols>
    <col min="1" max="1" width="11.5546875" bestFit="1" customWidth="1"/>
    <col min="10" max="10" width="13.109375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44942</v>
      </c>
      <c r="B4" s="2">
        <v>30</v>
      </c>
      <c r="C4" s="2">
        <v>36.539000000000001</v>
      </c>
      <c r="D4" s="2">
        <v>7.7203999999999997</v>
      </c>
      <c r="E4" s="2">
        <v>0.12920000000000001</v>
      </c>
      <c r="F4" s="2">
        <v>1.1942999999999999</v>
      </c>
      <c r="G4" s="2">
        <v>1.9199999999999998E-2</v>
      </c>
      <c r="H4" s="2">
        <v>41.0974</v>
      </c>
      <c r="I4" s="2">
        <v>0.64180000000000004</v>
      </c>
      <c r="J4" s="2">
        <v>0</v>
      </c>
      <c r="K4" s="2">
        <v>0</v>
      </c>
      <c r="L4" s="2">
        <v>0</v>
      </c>
      <c r="M4" s="2"/>
      <c r="N4" s="2">
        <v>0</v>
      </c>
      <c r="O4" s="2"/>
    </row>
    <row r="5" spans="1:15" x14ac:dyDescent="0.3">
      <c r="A5" s="3" t="s">
        <v>29</v>
      </c>
      <c r="B5">
        <v>30</v>
      </c>
      <c r="C5">
        <v>41.634900000000002</v>
      </c>
      <c r="D5">
        <v>10.6241</v>
      </c>
      <c r="E5">
        <v>0.152</v>
      </c>
      <c r="F5">
        <v>1.5718000000000001</v>
      </c>
      <c r="G5">
        <v>2.8000000000000001E-2</v>
      </c>
      <c r="H5">
        <v>37.632800000000003</v>
      </c>
      <c r="I5">
        <v>6.1699999999999998E-2</v>
      </c>
      <c r="J5" s="2">
        <v>0</v>
      </c>
      <c r="K5" s="2">
        <v>0</v>
      </c>
      <c r="L5" s="2">
        <v>0</v>
      </c>
      <c r="M5">
        <v>0.12379999999999999</v>
      </c>
    </row>
    <row r="6" spans="1:15" x14ac:dyDescent="0.3">
      <c r="A6" s="3"/>
    </row>
    <row r="7" spans="1:15" x14ac:dyDescent="0.3">
      <c r="B7" s="1" t="s">
        <v>8</v>
      </c>
      <c r="C7" s="1">
        <f>AVERAGE(C4:C5)</f>
        <v>39.086950000000002</v>
      </c>
      <c r="D7" s="1">
        <f t="shared" ref="D7:G7" si="0">AVERAGE(D4:D5)</f>
        <v>9.17225</v>
      </c>
      <c r="E7" s="1">
        <f t="shared" si="0"/>
        <v>0.1406</v>
      </c>
      <c r="F7" s="1">
        <f t="shared" si="0"/>
        <v>1.3830499999999999</v>
      </c>
      <c r="G7" s="1">
        <f t="shared" si="0"/>
        <v>2.3599999999999999E-2</v>
      </c>
      <c r="H7" s="1">
        <f>AVERAGE(H4:H5)</f>
        <v>39.365099999999998</v>
      </c>
      <c r="I7" s="1">
        <f>AVERAGE(I4:I5)</f>
        <v>0.35175000000000001</v>
      </c>
      <c r="J7" s="1">
        <f>AVERAGE(J4:J5)</f>
        <v>0</v>
      </c>
      <c r="K7" s="1">
        <f t="shared" ref="K7:O7" si="1">AVERAGE(K4:K5)</f>
        <v>0</v>
      </c>
      <c r="L7" s="1">
        <f t="shared" si="1"/>
        <v>0</v>
      </c>
      <c r="M7" s="1">
        <f t="shared" si="1"/>
        <v>0.12379999999999999</v>
      </c>
      <c r="N7" s="1">
        <f t="shared" si="1"/>
        <v>0</v>
      </c>
      <c r="O7" s="1" t="e">
        <f t="shared" si="1"/>
        <v>#DIV/0!</v>
      </c>
    </row>
    <row r="8" spans="1:15" x14ac:dyDescent="0.3">
      <c r="B8" s="1" t="s">
        <v>9</v>
      </c>
      <c r="C8" s="1">
        <f>STDEV(C4:C5)</f>
        <v>3.6033454462485275</v>
      </c>
      <c r="D8" s="1">
        <f t="shared" ref="D8:G8" si="2">STDEV(D4:D5)</f>
        <v>2.0532259605313805</v>
      </c>
      <c r="E8" s="1">
        <f t="shared" si="2"/>
        <v>1.6122034611053274E-2</v>
      </c>
      <c r="F8" s="1">
        <f t="shared" si="2"/>
        <v>0.26693280989792278</v>
      </c>
      <c r="G8" s="1">
        <f t="shared" si="2"/>
        <v>6.2225396744416102E-3</v>
      </c>
      <c r="H8" s="1">
        <f>STDEV(H4:H5)</f>
        <v>2.4498421540989108</v>
      </c>
      <c r="I8" s="1">
        <f>STDEV(I4:I5)</f>
        <v>0.41019264376631631</v>
      </c>
      <c r="J8" s="1">
        <f>STDEV(J4:J5)</f>
        <v>0</v>
      </c>
      <c r="K8" s="1">
        <f t="shared" ref="K8:O8" si="3">STDEV(K4:K5)</f>
        <v>0</v>
      </c>
      <c r="L8" s="1">
        <f t="shared" si="3"/>
        <v>0</v>
      </c>
      <c r="M8" s="1" t="e">
        <f t="shared" si="3"/>
        <v>#DIV/0!</v>
      </c>
      <c r="N8" s="1" t="e">
        <f t="shared" si="3"/>
        <v>#DIV/0!</v>
      </c>
      <c r="O8" s="1" t="e">
        <f t="shared" si="3"/>
        <v>#DIV/0!</v>
      </c>
    </row>
    <row r="9" spans="1:15" x14ac:dyDescent="0.3">
      <c r="B9" s="1" t="s">
        <v>10</v>
      </c>
      <c r="C9" s="1">
        <f>C8/(SQRT(2))</f>
        <v>2.5479499999999997</v>
      </c>
      <c r="D9" s="1">
        <f t="shared" ref="D9:G9" si="4">D8/(SQRT(2))</f>
        <v>1.4518500000000016</v>
      </c>
      <c r="E9" s="1">
        <f t="shared" si="4"/>
        <v>1.1399999999999993E-2</v>
      </c>
      <c r="F9" s="1">
        <f t="shared" si="4"/>
        <v>0.18875000000000075</v>
      </c>
      <c r="G9" s="1">
        <f t="shared" si="4"/>
        <v>4.3999999999999942E-3</v>
      </c>
      <c r="H9" s="1">
        <f>H8/(SQRT(2))</f>
        <v>1.7322999999999986</v>
      </c>
      <c r="I9" s="1">
        <f>I8/(SQRT(2))</f>
        <v>0.29005000000000003</v>
      </c>
      <c r="J9" s="1">
        <f>J8/(SQRT(2))</f>
        <v>0</v>
      </c>
      <c r="K9" s="1">
        <f>K8/(SQRT(2))</f>
        <v>0</v>
      </c>
      <c r="L9" s="1">
        <f t="shared" ref="L9:O9" si="5">L8/(SQRT(2))</f>
        <v>0</v>
      </c>
      <c r="M9" s="1" t="e">
        <f t="shared" si="5"/>
        <v>#DIV/0!</v>
      </c>
      <c r="N9" s="1" t="e">
        <f t="shared" si="5"/>
        <v>#DIV/0!</v>
      </c>
      <c r="O9" s="1" t="e">
        <f t="shared" si="5"/>
        <v>#DIV/0!</v>
      </c>
    </row>
    <row r="11" spans="1:15" x14ac:dyDescent="0.3">
      <c r="A11">
        <v>-1.6319999999999999</v>
      </c>
    </row>
    <row r="12" spans="1:15" x14ac:dyDescent="0.3">
      <c r="A12">
        <v>-1.65</v>
      </c>
    </row>
    <row r="13" spans="1:15" x14ac:dyDescent="0.3">
      <c r="A13" s="7">
        <f>AVERAGE(A11:A12)</f>
        <v>-1.641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O13"/>
  <sheetViews>
    <sheetView zoomScale="70" zoomScaleNormal="70" workbookViewId="0">
      <selection activeCell="C17" sqref="C17"/>
    </sheetView>
  </sheetViews>
  <sheetFormatPr defaultRowHeight="14.4" x14ac:dyDescent="0.3"/>
  <cols>
    <col min="1" max="1" width="11.5546875" bestFit="1" customWidth="1"/>
    <col min="10" max="10" width="13.109375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44972</v>
      </c>
      <c r="B4" s="2">
        <v>50</v>
      </c>
      <c r="C4" s="2">
        <v>36.5197</v>
      </c>
      <c r="D4" s="2">
        <v>7.9409999999999998</v>
      </c>
      <c r="E4" s="2">
        <v>2.6139000000000001</v>
      </c>
      <c r="F4" s="2">
        <v>5.7248999999999999</v>
      </c>
      <c r="G4" s="2">
        <v>3.5799999999999998E-2</v>
      </c>
      <c r="H4" s="2">
        <v>25.179600000000001</v>
      </c>
      <c r="I4" s="2">
        <v>0.25430000000000003</v>
      </c>
      <c r="J4" s="2">
        <v>1.9946999999999999</v>
      </c>
      <c r="K4" s="2">
        <v>0</v>
      </c>
      <c r="L4" s="2">
        <v>0.7298</v>
      </c>
      <c r="M4" s="2">
        <v>0</v>
      </c>
      <c r="N4" s="2">
        <v>0</v>
      </c>
      <c r="O4" s="2">
        <v>1.4333</v>
      </c>
    </row>
    <row r="5" spans="1:15" x14ac:dyDescent="0.3">
      <c r="A5" s="3">
        <v>44973</v>
      </c>
      <c r="B5">
        <v>50</v>
      </c>
      <c r="C5">
        <v>42.488900000000001</v>
      </c>
      <c r="D5">
        <v>7.1246999999999998</v>
      </c>
      <c r="E5">
        <v>1.6894</v>
      </c>
      <c r="F5">
        <v>4.3361000000000001</v>
      </c>
      <c r="G5">
        <v>3.4200000000000001E-2</v>
      </c>
      <c r="H5">
        <v>26.0472</v>
      </c>
      <c r="I5">
        <v>0.20119999999999999</v>
      </c>
      <c r="J5">
        <v>1.3137000000000001</v>
      </c>
      <c r="K5" s="2">
        <v>0</v>
      </c>
      <c r="L5">
        <v>0.57740000000000002</v>
      </c>
      <c r="M5" s="2">
        <v>0</v>
      </c>
      <c r="N5" s="2">
        <v>0</v>
      </c>
      <c r="O5">
        <v>0.42959999999999998</v>
      </c>
    </row>
    <row r="6" spans="1:15" x14ac:dyDescent="0.3">
      <c r="A6" s="3"/>
    </row>
    <row r="7" spans="1:15" x14ac:dyDescent="0.3">
      <c r="B7" s="1" t="s">
        <v>8</v>
      </c>
      <c r="C7" s="1">
        <f>AVERAGE(C4:C5)</f>
        <v>39.504300000000001</v>
      </c>
      <c r="D7" s="1">
        <f t="shared" ref="D7:G7" si="0">AVERAGE(D4:D5)</f>
        <v>7.5328499999999998</v>
      </c>
      <c r="E7" s="1">
        <f t="shared" si="0"/>
        <v>2.1516500000000001</v>
      </c>
      <c r="F7" s="1">
        <f t="shared" si="0"/>
        <v>5.0305</v>
      </c>
      <c r="G7" s="1">
        <f t="shared" si="0"/>
        <v>3.5000000000000003E-2</v>
      </c>
      <c r="H7" s="1">
        <f>AVERAGE(H4:H5)</f>
        <v>25.613399999999999</v>
      </c>
      <c r="I7" s="1">
        <f>AVERAGE(I4:I5)</f>
        <v>0.22775000000000001</v>
      </c>
      <c r="J7" s="1">
        <f>AVERAGE(J4:J5)</f>
        <v>1.6541999999999999</v>
      </c>
      <c r="K7" s="1">
        <f t="shared" ref="K7:O7" si="1">AVERAGE(K4:K5)</f>
        <v>0</v>
      </c>
      <c r="L7" s="1">
        <f t="shared" si="1"/>
        <v>0.65359999999999996</v>
      </c>
      <c r="M7" s="1">
        <f t="shared" si="1"/>
        <v>0</v>
      </c>
      <c r="N7" s="1">
        <f t="shared" si="1"/>
        <v>0</v>
      </c>
      <c r="O7" s="1">
        <f t="shared" si="1"/>
        <v>0.93145</v>
      </c>
    </row>
    <row r="8" spans="1:15" x14ac:dyDescent="0.3">
      <c r="B8" s="1" t="s">
        <v>9</v>
      </c>
      <c r="C8" s="1">
        <f>STDEV(C4:C5)</f>
        <v>4.2208617982587402</v>
      </c>
      <c r="D8" s="1">
        <f t="shared" ref="D8:G8" si="2">STDEV(D4:D5)</f>
        <v>0.57721126548257873</v>
      </c>
      <c r="E8" s="1">
        <f t="shared" si="2"/>
        <v>0.65372021920696199</v>
      </c>
      <c r="F8" s="1">
        <f t="shared" si="2"/>
        <v>0.98202989771187521</v>
      </c>
      <c r="G8" s="1">
        <f t="shared" si="2"/>
        <v>1.1313708498984741E-3</v>
      </c>
      <c r="H8" s="1">
        <f>STDEV(H4:H5)</f>
        <v>0.61348584335744827</v>
      </c>
      <c r="I8" s="1">
        <f>STDEV(I4:I5)</f>
        <v>3.7547370081005678E-2</v>
      </c>
      <c r="J8" s="1">
        <f>STDEV(J4:J5)</f>
        <v>0.48153971798803974</v>
      </c>
      <c r="K8" s="1">
        <f t="shared" ref="K8:O8" si="3">STDEV(K4:K5)</f>
        <v>0</v>
      </c>
      <c r="L8" s="1">
        <f t="shared" si="3"/>
        <v>0.10776307345283058</v>
      </c>
      <c r="M8" s="1">
        <f t="shared" si="3"/>
        <v>0</v>
      </c>
      <c r="N8" s="1">
        <f t="shared" si="3"/>
        <v>0</v>
      </c>
      <c r="O8" s="1">
        <f t="shared" si="3"/>
        <v>0.70972307627693776</v>
      </c>
    </row>
    <row r="9" spans="1:15" x14ac:dyDescent="0.3">
      <c r="B9" s="1" t="s">
        <v>10</v>
      </c>
      <c r="C9" s="1">
        <f>C8/(SQRT(2))</f>
        <v>2.9846000000000004</v>
      </c>
      <c r="D9" s="1">
        <f t="shared" ref="D9:G9" si="4">D8/(SQRT(2))</f>
        <v>0.40814999999999996</v>
      </c>
      <c r="E9" s="1">
        <f t="shared" si="4"/>
        <v>0.46224999999999911</v>
      </c>
      <c r="F9" s="1">
        <f t="shared" si="4"/>
        <v>0.69439999999999857</v>
      </c>
      <c r="G9" s="1">
        <f t="shared" si="4"/>
        <v>7.9999999999999863E-4</v>
      </c>
      <c r="H9" s="1">
        <f>H8/(SQRT(2))</f>
        <v>0.43379999999999969</v>
      </c>
      <c r="I9" s="1">
        <f>I8/(SQRT(2))</f>
        <v>2.6550000000000001E-2</v>
      </c>
      <c r="J9" s="1">
        <f>J8/(SQRT(2))</f>
        <v>0.34050000000000058</v>
      </c>
      <c r="K9" s="1">
        <f>K8/(SQRT(2))</f>
        <v>0</v>
      </c>
      <c r="L9" s="1">
        <f t="shared" ref="L9:O9" si="5">L8/(SQRT(2))</f>
        <v>7.6200000000000517E-2</v>
      </c>
      <c r="M9" s="1">
        <f t="shared" si="5"/>
        <v>0</v>
      </c>
      <c r="N9" s="1">
        <f t="shared" si="5"/>
        <v>0</v>
      </c>
      <c r="O9" s="1">
        <f t="shared" si="5"/>
        <v>0.50185000000000002</v>
      </c>
    </row>
    <row r="11" spans="1:15" x14ac:dyDescent="0.3">
      <c r="A11">
        <v>-1.7909999999999999</v>
      </c>
    </row>
    <row r="12" spans="1:15" x14ac:dyDescent="0.3">
      <c r="A12">
        <v>-1.798</v>
      </c>
    </row>
    <row r="13" spans="1:15" x14ac:dyDescent="0.3">
      <c r="A13" s="7">
        <f>AVERAGE(A11:A12)</f>
        <v>-1.7945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O13"/>
  <sheetViews>
    <sheetView zoomScale="85" zoomScaleNormal="85" workbookViewId="0">
      <selection activeCell="H21" sqref="H21"/>
    </sheetView>
  </sheetViews>
  <sheetFormatPr defaultRowHeight="14.4" x14ac:dyDescent="0.3"/>
  <cols>
    <col min="1" max="1" width="11.5546875" bestFit="1" customWidth="1"/>
    <col min="10" max="10" width="13.109375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44967</v>
      </c>
      <c r="B4" s="2">
        <v>40</v>
      </c>
      <c r="C4" s="2">
        <v>48.414099999999998</v>
      </c>
      <c r="D4" s="2">
        <v>8.3488000000000007</v>
      </c>
      <c r="E4" s="2">
        <v>0.40129999999999999</v>
      </c>
      <c r="F4" s="2">
        <v>2.7835000000000001</v>
      </c>
      <c r="G4" s="2">
        <v>2.7400000000000001E-2</v>
      </c>
      <c r="H4" s="2">
        <v>31.750399999999999</v>
      </c>
      <c r="I4" s="2">
        <v>0.15279999999999999</v>
      </c>
      <c r="J4" s="2">
        <v>0</v>
      </c>
      <c r="K4" s="2">
        <v>0</v>
      </c>
      <c r="L4" s="2">
        <v>0.38369999999999999</v>
      </c>
      <c r="M4" s="2">
        <v>0</v>
      </c>
      <c r="N4" s="2">
        <v>0</v>
      </c>
      <c r="O4" s="2">
        <v>0.28539999999999999</v>
      </c>
    </row>
    <row r="5" spans="1:15" x14ac:dyDescent="0.3">
      <c r="A5" s="3">
        <v>44967</v>
      </c>
      <c r="B5">
        <v>40</v>
      </c>
      <c r="C5">
        <v>44.713999999999999</v>
      </c>
      <c r="D5">
        <v>10.319000000000001</v>
      </c>
      <c r="E5">
        <v>1.3571</v>
      </c>
      <c r="F5">
        <v>4.4745999999999997</v>
      </c>
      <c r="G5">
        <v>3.3599999999999998E-2</v>
      </c>
      <c r="H5">
        <v>25.658799999999999</v>
      </c>
      <c r="I5">
        <v>0.20749999999999999</v>
      </c>
      <c r="J5" s="2">
        <v>0</v>
      </c>
      <c r="K5" s="2">
        <v>0</v>
      </c>
      <c r="L5">
        <v>0.4168</v>
      </c>
      <c r="M5" s="2">
        <v>0</v>
      </c>
      <c r="N5" s="2">
        <v>0</v>
      </c>
      <c r="O5">
        <v>0.31009999999999999</v>
      </c>
    </row>
    <row r="6" spans="1:15" x14ac:dyDescent="0.3">
      <c r="A6" s="3"/>
    </row>
    <row r="7" spans="1:15" x14ac:dyDescent="0.3">
      <c r="B7" s="1" t="s">
        <v>8</v>
      </c>
      <c r="C7" s="1">
        <f>AVERAGE(C4:C5)</f>
        <v>46.564049999999995</v>
      </c>
      <c r="D7" s="1">
        <f t="shared" ref="D7:G7" si="0">AVERAGE(D4:D5)</f>
        <v>9.3338999999999999</v>
      </c>
      <c r="E7" s="1">
        <f t="shared" si="0"/>
        <v>0.87919999999999998</v>
      </c>
      <c r="F7" s="1">
        <f t="shared" si="0"/>
        <v>3.6290499999999999</v>
      </c>
      <c r="G7" s="1">
        <f t="shared" si="0"/>
        <v>3.0499999999999999E-2</v>
      </c>
      <c r="H7" s="1">
        <f>AVERAGE(H4:H5)</f>
        <v>28.704599999999999</v>
      </c>
      <c r="I7" s="1">
        <f>AVERAGE(I4:I5)</f>
        <v>0.18014999999999998</v>
      </c>
      <c r="J7" s="1">
        <f>AVERAGE(J4:J5)</f>
        <v>0</v>
      </c>
      <c r="K7" s="1">
        <f t="shared" ref="K7:O7" si="1">AVERAGE(K4:K5)</f>
        <v>0</v>
      </c>
      <c r="L7" s="1">
        <f t="shared" si="1"/>
        <v>0.40024999999999999</v>
      </c>
      <c r="M7" s="1">
        <f t="shared" si="1"/>
        <v>0</v>
      </c>
      <c r="N7" s="1">
        <f t="shared" si="1"/>
        <v>0</v>
      </c>
      <c r="O7" s="1">
        <f t="shared" si="1"/>
        <v>0.29774999999999996</v>
      </c>
    </row>
    <row r="8" spans="1:15" x14ac:dyDescent="0.3">
      <c r="B8" s="1" t="s">
        <v>9</v>
      </c>
      <c r="C8" s="1">
        <f>STDEV(C4:C5)</f>
        <v>2.6163658010683437</v>
      </c>
      <c r="D8" s="1">
        <f t="shared" ref="D8:G8" si="2">STDEV(D4:D5)</f>
        <v>1.3931417802937514</v>
      </c>
      <c r="E8" s="1">
        <f t="shared" si="2"/>
        <v>0.67585266145810208</v>
      </c>
      <c r="F8" s="1">
        <f t="shared" si="2"/>
        <v>1.1957882776645701</v>
      </c>
      <c r="G8" s="1">
        <f t="shared" si="2"/>
        <v>4.3840620433565928E-3</v>
      </c>
      <c r="H8" s="1">
        <f>STDEV(H4:H5)</f>
        <v>4.3074116682759769</v>
      </c>
      <c r="I8" s="1">
        <f>STDEV(I4:I5)</f>
        <v>3.867874093090435E-2</v>
      </c>
      <c r="J8" s="1">
        <f>STDEV(J4:J5)</f>
        <v>0</v>
      </c>
      <c r="K8" s="1">
        <f t="shared" ref="K8:O8" si="3">STDEV(K4:K5)</f>
        <v>0</v>
      </c>
      <c r="L8" s="1">
        <f t="shared" si="3"/>
        <v>2.3405234457274736E-2</v>
      </c>
      <c r="M8" s="1">
        <f t="shared" si="3"/>
        <v>0</v>
      </c>
      <c r="N8" s="1">
        <f t="shared" si="3"/>
        <v>0</v>
      </c>
      <c r="O8" s="1">
        <f t="shared" si="3"/>
        <v>1.7465537495307725E-2</v>
      </c>
    </row>
    <row r="9" spans="1:15" x14ac:dyDescent="0.3">
      <c r="B9" s="1" t="s">
        <v>10</v>
      </c>
      <c r="C9" s="1">
        <f>C8/(SQRT(2))</f>
        <v>1.8500499999999993</v>
      </c>
      <c r="D9" s="1">
        <f t="shared" ref="D9:G9" si="4">D8/(SQRT(2))</f>
        <v>0.98510000000001086</v>
      </c>
      <c r="E9" s="1">
        <f t="shared" si="4"/>
        <v>0.47789999999999994</v>
      </c>
      <c r="F9" s="1">
        <f t="shared" si="4"/>
        <v>0.84554999999999958</v>
      </c>
      <c r="G9" s="1">
        <f t="shared" si="4"/>
        <v>3.0999999999999986E-3</v>
      </c>
      <c r="H9" s="1">
        <f>H8/(SQRT(2))</f>
        <v>3.0458000000000025</v>
      </c>
      <c r="I9" s="1">
        <f>I8/(SQRT(2))</f>
        <v>2.7350000000000138E-2</v>
      </c>
      <c r="J9" s="1">
        <f>J8/(SQRT(2))</f>
        <v>0</v>
      </c>
      <c r="K9" s="1">
        <f>K8/(SQRT(2))</f>
        <v>0</v>
      </c>
      <c r="L9" s="1">
        <f t="shared" ref="L9:O9" si="5">L8/(SQRT(2))</f>
        <v>1.6550000000000009E-2</v>
      </c>
      <c r="M9" s="1">
        <f t="shared" si="5"/>
        <v>0</v>
      </c>
      <c r="N9" s="1">
        <f t="shared" si="5"/>
        <v>0</v>
      </c>
      <c r="O9" s="1">
        <f t="shared" si="5"/>
        <v>1.235E-2</v>
      </c>
    </row>
    <row r="11" spans="1:15" x14ac:dyDescent="0.3">
      <c r="A11">
        <v>-1.728</v>
      </c>
    </row>
    <row r="12" spans="1:15" x14ac:dyDescent="0.3">
      <c r="A12">
        <v>-1.7509999999999999</v>
      </c>
    </row>
    <row r="13" spans="1:15" x14ac:dyDescent="0.3">
      <c r="A13" s="7">
        <f>AVERAGE(A11:A12)</f>
        <v>-1.7395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O13"/>
  <sheetViews>
    <sheetView zoomScale="85" zoomScaleNormal="85" workbookViewId="0">
      <selection activeCell="K27" sqref="K27"/>
    </sheetView>
  </sheetViews>
  <sheetFormatPr defaultRowHeight="14.4" x14ac:dyDescent="0.3"/>
  <cols>
    <col min="1" max="1" width="10.5546875" bestFit="1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44795</v>
      </c>
      <c r="B4" s="2">
        <v>60</v>
      </c>
      <c r="C4" s="2">
        <v>57.328200000000002</v>
      </c>
      <c r="D4" s="2">
        <v>5.2195</v>
      </c>
      <c r="E4" s="2">
        <v>0.59489999999999998</v>
      </c>
      <c r="F4" s="2">
        <v>2.1783999999999999</v>
      </c>
      <c r="G4" s="2">
        <v>1.7899999999999999E-2</v>
      </c>
      <c r="H4" s="2">
        <v>23.923100000000002</v>
      </c>
      <c r="I4" s="2">
        <v>5.5716999999999999</v>
      </c>
      <c r="J4" s="2">
        <v>0.75690000000000002</v>
      </c>
      <c r="K4" s="2">
        <v>0</v>
      </c>
      <c r="L4" s="2">
        <v>0</v>
      </c>
      <c r="M4" s="2">
        <v>0</v>
      </c>
      <c r="N4" s="2">
        <v>0</v>
      </c>
      <c r="O4" s="2">
        <v>0</v>
      </c>
    </row>
    <row r="5" spans="1:15" x14ac:dyDescent="0.3">
      <c r="A5" s="3">
        <v>44802</v>
      </c>
      <c r="B5">
        <v>60</v>
      </c>
      <c r="C5">
        <v>43.076300000000003</v>
      </c>
      <c r="D5">
        <v>7.7472000000000003</v>
      </c>
      <c r="E5">
        <v>0.3211</v>
      </c>
      <c r="F5">
        <v>3.6711</v>
      </c>
      <c r="G5">
        <v>2.8400000000000002E-2</v>
      </c>
      <c r="H5">
        <v>34.642499999999998</v>
      </c>
      <c r="I5">
        <v>3.2401</v>
      </c>
      <c r="J5">
        <v>2.0034999999999998</v>
      </c>
      <c r="K5" s="2">
        <v>0</v>
      </c>
      <c r="L5" s="2">
        <v>0</v>
      </c>
      <c r="M5" s="2">
        <v>0</v>
      </c>
      <c r="N5" s="2">
        <v>0</v>
      </c>
      <c r="O5" s="2">
        <v>0</v>
      </c>
    </row>
    <row r="6" spans="1:15" x14ac:dyDescent="0.3">
      <c r="A6" s="3"/>
    </row>
    <row r="7" spans="1:15" x14ac:dyDescent="0.3">
      <c r="B7" s="1" t="s">
        <v>8</v>
      </c>
      <c r="C7" s="1">
        <f>AVERAGE(C4:C5)</f>
        <v>50.202250000000006</v>
      </c>
      <c r="D7" s="1">
        <f t="shared" ref="D7:G7" si="0">AVERAGE(D4:D5)</f>
        <v>6.4833499999999997</v>
      </c>
      <c r="E7" s="1">
        <f t="shared" si="0"/>
        <v>0.45799999999999996</v>
      </c>
      <c r="F7" s="1">
        <f t="shared" si="0"/>
        <v>2.92475</v>
      </c>
      <c r="G7" s="1">
        <f t="shared" si="0"/>
        <v>2.315E-2</v>
      </c>
      <c r="H7" s="1">
        <f>AVERAGE(H4:H5)</f>
        <v>29.282800000000002</v>
      </c>
      <c r="I7" s="1">
        <f>AVERAGE(I4:I5)</f>
        <v>4.4058999999999999</v>
      </c>
      <c r="J7" s="1">
        <f>AVERAGE(J4:J5)</f>
        <v>1.3801999999999999</v>
      </c>
      <c r="K7" s="1">
        <f t="shared" ref="K7:O7" si="1">AVERAGE(K4:K5)</f>
        <v>0</v>
      </c>
      <c r="L7" s="1">
        <f t="shared" si="1"/>
        <v>0</v>
      </c>
      <c r="M7" s="1">
        <f t="shared" si="1"/>
        <v>0</v>
      </c>
      <c r="N7" s="1">
        <f t="shared" si="1"/>
        <v>0</v>
      </c>
      <c r="O7" s="1">
        <f t="shared" si="1"/>
        <v>0</v>
      </c>
    </row>
    <row r="8" spans="1:15" x14ac:dyDescent="0.3">
      <c r="B8" s="1" t="s">
        <v>9</v>
      </c>
      <c r="C8" s="1">
        <f>STDEV(C4:C5)</f>
        <v>10.077615134792532</v>
      </c>
      <c r="D8" s="1">
        <f t="shared" ref="D8:G8" si="2">STDEV(D4:D5)</f>
        <v>1.7873538108052391</v>
      </c>
      <c r="E8" s="1">
        <f t="shared" si="2"/>
        <v>0.19360583668887682</v>
      </c>
      <c r="F8" s="1">
        <f t="shared" si="2"/>
        <v>1.0554982922771599</v>
      </c>
      <c r="G8" s="1">
        <f t="shared" si="2"/>
        <v>7.4246212024587522E-3</v>
      </c>
      <c r="H8" s="1">
        <f>STDEV(H4:H5)</f>
        <v>7.5797604302510635</v>
      </c>
      <c r="I8" s="1">
        <f>STDEV(I4:I5)</f>
        <v>1.6486901710145523</v>
      </c>
      <c r="J8" s="1">
        <f>STDEV(J4:J5)</f>
        <v>0.88147931342715025</v>
      </c>
      <c r="K8" s="1">
        <f t="shared" ref="K8:O8" si="3">STDEV(K4:K5)</f>
        <v>0</v>
      </c>
      <c r="L8" s="1">
        <f t="shared" si="3"/>
        <v>0</v>
      </c>
      <c r="M8" s="1">
        <f t="shared" si="3"/>
        <v>0</v>
      </c>
      <c r="N8" s="1">
        <f t="shared" si="3"/>
        <v>0</v>
      </c>
      <c r="O8" s="1">
        <f t="shared" si="3"/>
        <v>0</v>
      </c>
    </row>
    <row r="9" spans="1:15" x14ac:dyDescent="0.3">
      <c r="B9" s="1" t="s">
        <v>10</v>
      </c>
      <c r="C9" s="1">
        <f>C8/(SQRT(2))</f>
        <v>7.1259499999999827</v>
      </c>
      <c r="D9" s="1">
        <f t="shared" ref="D9:G9" si="4">D8/(SQRT(2))</f>
        <v>1.2638500000000019</v>
      </c>
      <c r="E9" s="1">
        <f t="shared" si="4"/>
        <v>0.13690000000000008</v>
      </c>
      <c r="F9" s="1">
        <f t="shared" si="4"/>
        <v>0.74635000000000018</v>
      </c>
      <c r="G9" s="1">
        <f t="shared" si="4"/>
        <v>5.2500000000000021E-3</v>
      </c>
      <c r="H9" s="1">
        <f>H8/(SQRT(2))</f>
        <v>5.3596999999999895</v>
      </c>
      <c r="I9" s="1">
        <f>I8/(SQRT(2))</f>
        <v>1.1657999999999986</v>
      </c>
      <c r="J9" s="1">
        <f>J8/(SQRT(2))</f>
        <v>0.62330000000000008</v>
      </c>
      <c r="K9" s="1">
        <f>K8/(SQRT(2))</f>
        <v>0</v>
      </c>
      <c r="L9" s="1">
        <f t="shared" ref="L9:O9" si="5">L8/(SQRT(2))</f>
        <v>0</v>
      </c>
      <c r="M9" s="1">
        <f t="shared" si="5"/>
        <v>0</v>
      </c>
      <c r="N9" s="1">
        <f t="shared" si="5"/>
        <v>0</v>
      </c>
      <c r="O9" s="1">
        <f t="shared" si="5"/>
        <v>0</v>
      </c>
    </row>
    <row r="11" spans="1:15" x14ac:dyDescent="0.3">
      <c r="A11">
        <v>-1.84</v>
      </c>
    </row>
    <row r="12" spans="1:15" x14ac:dyDescent="0.3">
      <c r="A12">
        <v>-1.83</v>
      </c>
    </row>
    <row r="13" spans="1:15" x14ac:dyDescent="0.3">
      <c r="A13" s="7">
        <f>AVERAGE(A11:A12)</f>
        <v>-1.835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O9"/>
  <sheetViews>
    <sheetView workbookViewId="0">
      <selection activeCell="I19" sqref="I19"/>
    </sheetView>
  </sheetViews>
  <sheetFormatPr defaultRowHeight="14.4" x14ac:dyDescent="0.3"/>
  <cols>
    <col min="1" max="1" width="10.5546875" bestFit="1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44838</v>
      </c>
      <c r="B4" s="2">
        <v>60</v>
      </c>
      <c r="C4" s="2">
        <v>46.958300000000001</v>
      </c>
      <c r="D4" s="2">
        <v>10.3429</v>
      </c>
      <c r="E4" s="2">
        <v>5.0799999999999998E-2</v>
      </c>
      <c r="F4" s="2">
        <v>1.8028999999999999</v>
      </c>
      <c r="G4" s="2">
        <v>2.0899999999999998E-2</v>
      </c>
      <c r="H4" s="2">
        <v>21.210999999999999</v>
      </c>
      <c r="J4" s="2">
        <v>0.53369999999999995</v>
      </c>
      <c r="K4" s="2"/>
      <c r="L4" s="2"/>
      <c r="M4" s="2"/>
      <c r="N4" s="2"/>
      <c r="O4" s="2"/>
    </row>
    <row r="5" spans="1:15" x14ac:dyDescent="0.3">
      <c r="A5" s="3">
        <v>44839</v>
      </c>
      <c r="B5">
        <v>60</v>
      </c>
      <c r="C5">
        <v>49.102600000000002</v>
      </c>
      <c r="D5">
        <v>8.2507999999999999</v>
      </c>
      <c r="E5">
        <v>0.3574</v>
      </c>
      <c r="F5">
        <v>2.9830999999999999</v>
      </c>
      <c r="G5">
        <v>2.3199999999999998E-2</v>
      </c>
    </row>
    <row r="6" spans="1:15" x14ac:dyDescent="0.3">
      <c r="A6" s="3"/>
    </row>
    <row r="7" spans="1:15" x14ac:dyDescent="0.3">
      <c r="B7" s="1" t="s">
        <v>8</v>
      </c>
      <c r="C7" s="1">
        <f>AVERAGE(C4:C5)</f>
        <v>48.030450000000002</v>
      </c>
      <c r="D7" s="1">
        <f t="shared" ref="D7:O7" si="0">AVERAGE(D4:D5)</f>
        <v>9.2968499999999992</v>
      </c>
      <c r="E7" s="1">
        <f t="shared" si="0"/>
        <v>0.2041</v>
      </c>
      <c r="F7" s="1">
        <f t="shared" si="0"/>
        <v>2.3929999999999998</v>
      </c>
      <c r="G7" s="1">
        <f t="shared" si="0"/>
        <v>2.205E-2</v>
      </c>
      <c r="H7" s="1">
        <f t="shared" si="0"/>
        <v>21.210999999999999</v>
      </c>
      <c r="I7" s="1" t="e">
        <f t="shared" si="0"/>
        <v>#DIV/0!</v>
      </c>
      <c r="J7" s="1">
        <f>AVERAGE(J4:J5)</f>
        <v>0.53369999999999995</v>
      </c>
      <c r="K7" s="1" t="e">
        <f t="shared" si="0"/>
        <v>#DIV/0!</v>
      </c>
      <c r="L7" s="1" t="e">
        <f t="shared" si="0"/>
        <v>#DIV/0!</v>
      </c>
      <c r="M7" s="1" t="e">
        <f t="shared" si="0"/>
        <v>#DIV/0!</v>
      </c>
      <c r="N7" s="1" t="e">
        <f t="shared" si="0"/>
        <v>#DIV/0!</v>
      </c>
      <c r="O7" s="1" t="e">
        <f t="shared" si="0"/>
        <v>#DIV/0!</v>
      </c>
    </row>
    <row r="8" spans="1:15" x14ac:dyDescent="0.3">
      <c r="B8" s="1" t="s">
        <v>9</v>
      </c>
      <c r="C8" s="1">
        <f>STDEV(C4:C5)</f>
        <v>1.5162490708983147</v>
      </c>
      <c r="D8" s="1">
        <f t="shared" ref="D8:O8" si="1">STDEV(D4:D5)</f>
        <v>1.4793380969203869</v>
      </c>
      <c r="E8" s="1">
        <f t="shared" si="1"/>
        <v>0.21679893911179546</v>
      </c>
      <c r="F8" s="1">
        <f t="shared" si="1"/>
        <v>0.83452742315636352</v>
      </c>
      <c r="G8" s="1">
        <f t="shared" si="1"/>
        <v>1.6263455967290594E-3</v>
      </c>
      <c r="H8" s="1" t="e">
        <f t="shared" si="1"/>
        <v>#DIV/0!</v>
      </c>
      <c r="I8" s="1" t="e">
        <f t="shared" si="1"/>
        <v>#DIV/0!</v>
      </c>
      <c r="J8" s="1" t="e">
        <f>STDEV(J4:J5)</f>
        <v>#DIV/0!</v>
      </c>
      <c r="K8" s="1" t="e">
        <f t="shared" si="1"/>
        <v>#DIV/0!</v>
      </c>
      <c r="L8" s="1" t="e">
        <f t="shared" si="1"/>
        <v>#DIV/0!</v>
      </c>
      <c r="M8" s="1" t="e">
        <f t="shared" si="1"/>
        <v>#DIV/0!</v>
      </c>
      <c r="N8" s="1" t="e">
        <f t="shared" si="1"/>
        <v>#DIV/0!</v>
      </c>
      <c r="O8" s="1" t="e">
        <f t="shared" si="1"/>
        <v>#DIV/0!</v>
      </c>
    </row>
    <row r="9" spans="1:15" x14ac:dyDescent="0.3">
      <c r="B9" s="1" t="s">
        <v>10</v>
      </c>
      <c r="C9" s="1">
        <f>C8/(SQRT(2))</f>
        <v>1.0721500000000006</v>
      </c>
      <c r="D9" s="1">
        <f t="shared" ref="D9:G9" si="2">D8/(SQRT(2))</f>
        <v>1.0460500000000075</v>
      </c>
      <c r="E9" s="1">
        <f t="shared" si="2"/>
        <v>0.15329999999999999</v>
      </c>
      <c r="F9" s="1">
        <f t="shared" si="2"/>
        <v>0.59010000000000007</v>
      </c>
      <c r="G9" s="1">
        <f t="shared" si="2"/>
        <v>1.15E-3</v>
      </c>
      <c r="H9" s="1" t="e">
        <f>H8/(SQRT(2))</f>
        <v>#DIV/0!</v>
      </c>
      <c r="I9" s="1" t="e">
        <f>I8/(SQRT(2))</f>
        <v>#DIV/0!</v>
      </c>
      <c r="J9" s="1" t="e">
        <f>J8/(SQRT(2))</f>
        <v>#DIV/0!</v>
      </c>
      <c r="K9" s="1" t="e">
        <f>K8/(SQRT(2))</f>
        <v>#DIV/0!</v>
      </c>
      <c r="L9" s="1" t="e">
        <f t="shared" ref="L9:O9" si="3">L8/(SQRT(2))</f>
        <v>#DIV/0!</v>
      </c>
      <c r="M9" s="1" t="e">
        <f t="shared" si="3"/>
        <v>#DIV/0!</v>
      </c>
      <c r="N9" s="1" t="e">
        <f t="shared" si="3"/>
        <v>#DIV/0!</v>
      </c>
      <c r="O9" s="1" t="e">
        <f t="shared" si="3"/>
        <v>#DIV/0!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O9"/>
  <sheetViews>
    <sheetView workbookViewId="0">
      <selection activeCell="G25" sqref="G25"/>
    </sheetView>
  </sheetViews>
  <sheetFormatPr defaultRowHeight="14.4" x14ac:dyDescent="0.3"/>
  <cols>
    <col min="1" max="1" width="10.5546875" bestFit="1" customWidth="1"/>
    <col min="11" max="11" width="17.44140625" customWidth="1"/>
    <col min="12" max="12" width="12" bestFit="1" customWidth="1"/>
    <col min="14" max="14" width="15.33203125" bestFit="1" customWidth="1"/>
    <col min="15" max="15" width="10" bestFit="1" customWidth="1"/>
  </cols>
  <sheetData>
    <row r="1" spans="1:15" x14ac:dyDescent="0.3">
      <c r="C1" t="s">
        <v>0</v>
      </c>
      <c r="D1" t="s">
        <v>1</v>
      </c>
      <c r="E1" t="s">
        <v>11</v>
      </c>
      <c r="F1" t="s">
        <v>12</v>
      </c>
      <c r="G1" t="s">
        <v>13</v>
      </c>
      <c r="H1" t="s">
        <v>2</v>
      </c>
      <c r="I1" t="s">
        <v>19</v>
      </c>
      <c r="J1" t="s">
        <v>20</v>
      </c>
      <c r="K1" t="s">
        <v>23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">
      <c r="A2" t="s">
        <v>18</v>
      </c>
      <c r="B2" t="s">
        <v>3</v>
      </c>
      <c r="C2" t="s">
        <v>4</v>
      </c>
      <c r="D2" t="s">
        <v>5</v>
      </c>
      <c r="E2" t="s">
        <v>14</v>
      </c>
      <c r="F2" t="s">
        <v>15</v>
      </c>
      <c r="G2" t="s">
        <v>16</v>
      </c>
      <c r="H2" t="s">
        <v>6</v>
      </c>
      <c r="I2" t="s">
        <v>21</v>
      </c>
      <c r="J2" t="s">
        <v>22</v>
      </c>
    </row>
    <row r="3" spans="1:15" x14ac:dyDescent="0.3">
      <c r="B3" t="s">
        <v>17</v>
      </c>
      <c r="C3" t="s">
        <v>7</v>
      </c>
      <c r="D3" t="s">
        <v>7</v>
      </c>
      <c r="E3" t="s">
        <v>7</v>
      </c>
      <c r="F3" t="s">
        <v>7</v>
      </c>
      <c r="G3" t="s">
        <v>7</v>
      </c>
      <c r="H3" t="s">
        <v>7</v>
      </c>
      <c r="I3" t="s">
        <v>7</v>
      </c>
      <c r="J3" t="s">
        <v>7</v>
      </c>
    </row>
    <row r="4" spans="1:15" x14ac:dyDescent="0.3">
      <c r="A4" s="3">
        <v>44802</v>
      </c>
      <c r="B4" s="2">
        <v>60</v>
      </c>
      <c r="C4" s="2">
        <v>47.384399999999999</v>
      </c>
      <c r="D4" s="2">
        <v>12.0055</v>
      </c>
      <c r="E4" s="2">
        <v>1.0283</v>
      </c>
      <c r="F4" s="2">
        <v>5.0518999999999998</v>
      </c>
      <c r="G4" s="2">
        <v>6.0100000000000001E-2</v>
      </c>
      <c r="H4" s="2">
        <v>17.8413</v>
      </c>
      <c r="I4" s="2">
        <v>4.1981000000000002</v>
      </c>
      <c r="J4" s="2">
        <v>1.5342</v>
      </c>
      <c r="K4" s="2">
        <v>6.3600000000000004E-2</v>
      </c>
      <c r="L4" s="2">
        <v>1.0457000000000001</v>
      </c>
      <c r="M4" s="2">
        <v>6.9599999999999995E-2</v>
      </c>
      <c r="N4" s="2">
        <v>1.3567</v>
      </c>
      <c r="O4" s="2">
        <v>0.77790000000000004</v>
      </c>
    </row>
    <row r="5" spans="1:15" x14ac:dyDescent="0.3">
      <c r="A5" s="3">
        <v>44802</v>
      </c>
      <c r="B5">
        <v>60</v>
      </c>
      <c r="C5">
        <v>39.219000000000001</v>
      </c>
      <c r="D5">
        <v>12.351900000000001</v>
      </c>
      <c r="E5">
        <v>2.1716000000000002</v>
      </c>
      <c r="F5">
        <v>5.2530999999999999</v>
      </c>
      <c r="G5">
        <v>3.6400000000000002E-2</v>
      </c>
      <c r="H5">
        <v>17.3672</v>
      </c>
      <c r="I5">
        <v>5.4916</v>
      </c>
      <c r="J5">
        <v>1.7784</v>
      </c>
      <c r="K5">
        <v>7.5600000000000001E-2</v>
      </c>
      <c r="L5">
        <v>2.0726</v>
      </c>
      <c r="M5">
        <v>8.2799999999999999E-2</v>
      </c>
      <c r="N5">
        <v>1.0755999999999999</v>
      </c>
      <c r="O5">
        <v>0.61680000000000001</v>
      </c>
    </row>
    <row r="6" spans="1:15" x14ac:dyDescent="0.3">
      <c r="A6" s="3"/>
    </row>
    <row r="7" spans="1:15" x14ac:dyDescent="0.3">
      <c r="B7" s="1" t="s">
        <v>8</v>
      </c>
      <c r="C7" s="1">
        <f>AVERAGE(C4:C5)</f>
        <v>43.301699999999997</v>
      </c>
      <c r="D7" s="1">
        <f t="shared" ref="D7:G7" si="0">AVERAGE(D4:D5)</f>
        <v>12.178699999999999</v>
      </c>
      <c r="E7" s="1">
        <f t="shared" si="0"/>
        <v>1.5999500000000002</v>
      </c>
      <c r="F7" s="1">
        <f t="shared" si="0"/>
        <v>5.1524999999999999</v>
      </c>
      <c r="G7" s="1">
        <f t="shared" si="0"/>
        <v>4.8250000000000001E-2</v>
      </c>
      <c r="H7" s="1">
        <f t="shared" ref="H7:O7" si="1">AVERAGE(H4:H5)</f>
        <v>17.60425</v>
      </c>
      <c r="I7" s="1">
        <f t="shared" si="1"/>
        <v>4.8448500000000001</v>
      </c>
      <c r="J7" s="1">
        <f t="shared" si="1"/>
        <v>1.6562999999999999</v>
      </c>
      <c r="K7" s="1">
        <f t="shared" si="1"/>
        <v>6.9599999999999995E-2</v>
      </c>
      <c r="L7" s="1">
        <f t="shared" si="1"/>
        <v>1.55915</v>
      </c>
      <c r="M7" s="1">
        <f t="shared" si="1"/>
        <v>7.619999999999999E-2</v>
      </c>
      <c r="N7" s="1">
        <f t="shared" si="1"/>
        <v>1.2161499999999998</v>
      </c>
      <c r="O7" s="1">
        <f t="shared" si="1"/>
        <v>0.69735000000000003</v>
      </c>
    </row>
    <row r="8" spans="1:15" x14ac:dyDescent="0.3">
      <c r="B8" s="1" t="s">
        <v>9</v>
      </c>
      <c r="C8" s="1">
        <f>STDEV(C4:C5)</f>
        <v>5.7738097111006343</v>
      </c>
      <c r="D8" s="1">
        <f t="shared" ref="D8:G8" si="2">STDEV(D4:D5)</f>
        <v>0.24494178900302072</v>
      </c>
      <c r="E8" s="1">
        <f t="shared" si="2"/>
        <v>0.80843518293057992</v>
      </c>
      <c r="F8" s="1">
        <f t="shared" si="2"/>
        <v>0.1422698843747334</v>
      </c>
      <c r="G8" s="1">
        <f t="shared" si="2"/>
        <v>1.6758430714121177E-2</v>
      </c>
      <c r="H8" s="1">
        <f t="shared" ref="H8:O8" si="3">STDEV(H4:H5)</f>
        <v>0.33523932496054215</v>
      </c>
      <c r="I8" s="1">
        <f t="shared" si="3"/>
        <v>0.91464262146479869</v>
      </c>
      <c r="J8" s="1">
        <f t="shared" si="3"/>
        <v>0.17267547596575489</v>
      </c>
      <c r="K8" s="1">
        <f t="shared" si="3"/>
        <v>8.485281374238568E-3</v>
      </c>
      <c r="L8" s="1">
        <f t="shared" si="3"/>
        <v>0.72612795360046578</v>
      </c>
      <c r="M8" s="1">
        <f t="shared" si="3"/>
        <v>9.3338095116624296E-3</v>
      </c>
      <c r="N8" s="1">
        <f t="shared" si="3"/>
        <v>0.19876771619153957</v>
      </c>
      <c r="O8" s="1">
        <f t="shared" si="3"/>
        <v>0.11391490244915319</v>
      </c>
    </row>
    <row r="9" spans="1:15" x14ac:dyDescent="0.3">
      <c r="B9" s="1" t="s">
        <v>10</v>
      </c>
      <c r="C9" s="1">
        <f>C8/(SQRT(2))</f>
        <v>4.0826999999999991</v>
      </c>
      <c r="D9" s="1">
        <f t="shared" ref="D9:G9" si="4">D8/(SQRT(2))</f>
        <v>0.17320000000000044</v>
      </c>
      <c r="E9" s="1">
        <f t="shared" si="4"/>
        <v>0.5716500000000001</v>
      </c>
      <c r="F9" s="1">
        <f t="shared" si="4"/>
        <v>0.10060000000000002</v>
      </c>
      <c r="G9" s="1">
        <f t="shared" si="4"/>
        <v>1.1849999999999999E-2</v>
      </c>
      <c r="H9" s="1">
        <f>H8/(SQRT(2))</f>
        <v>0.23704999999999996</v>
      </c>
      <c r="I9" s="1">
        <f>I8/(SQRT(2))</f>
        <v>0.6467499999999996</v>
      </c>
      <c r="J9" s="1">
        <f>J8/(SQRT(2))</f>
        <v>0.12209999999999997</v>
      </c>
      <c r="K9" s="1">
        <f>K8/(SQRT(2))</f>
        <v>5.9999999999999984E-3</v>
      </c>
      <c r="L9" s="1">
        <f t="shared" ref="L9:O9" si="5">L8/(SQRT(2))</f>
        <v>0.51345000000000007</v>
      </c>
      <c r="M9" s="1">
        <f t="shared" si="5"/>
        <v>6.6000000000000008E-3</v>
      </c>
      <c r="N9" s="1">
        <f t="shared" si="5"/>
        <v>0.14055000000000073</v>
      </c>
      <c r="O9" s="1">
        <f t="shared" si="5"/>
        <v>8.055000000000026E-2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1 bar Cufoam</vt:lpstr>
      <vt:lpstr>1 bar AgCu1.5</vt:lpstr>
      <vt:lpstr>1 bar AgCu3</vt:lpstr>
      <vt:lpstr>5 bar Cufoam 30mA</vt:lpstr>
      <vt:lpstr>5 bar Cufoam 50mA</vt:lpstr>
      <vt:lpstr>5 bar Cufoam 40mA</vt:lpstr>
      <vt:lpstr>5 bar Cufoam</vt:lpstr>
      <vt:lpstr>5 bar AgCu1.5</vt:lpstr>
      <vt:lpstr>5 bar AgCu3</vt:lpstr>
      <vt:lpstr>10 bar Cufoam 50mA</vt:lpstr>
      <vt:lpstr>10 bar Cufoam 40mA</vt:lpstr>
      <vt:lpstr>10 bar Cufoam 30mA</vt:lpstr>
      <vt:lpstr>10 bar Cufoam</vt:lpstr>
      <vt:lpstr>10 bar AgCu1.5</vt:lpstr>
      <vt:lpstr>10 bar AgCu3</vt:lpstr>
      <vt:lpstr>25 bar Cufoam</vt:lpstr>
      <vt:lpstr>25 bar Cufoam 50mA</vt:lpstr>
      <vt:lpstr>25 bar Cufoam 40mA</vt:lpstr>
      <vt:lpstr>25 bar Cufoam 30mA</vt:lpstr>
      <vt:lpstr>25 bar AgCu1.5</vt:lpstr>
      <vt:lpstr>25 bar AgCu3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2023-10-03T16:33:08Z</dcterms:modified>
</cp:coreProperties>
</file>